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B292" i="9" s="1"/>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E283" i="9" s="1"/>
  <c r="B283" i="9" s="1"/>
  <c r="F283" i="9"/>
  <c r="H282" i="9"/>
  <c r="G282" i="9"/>
  <c r="F282" i="9"/>
  <c r="F281" i="9"/>
  <c r="F280" i="9"/>
  <c r="F279" i="9"/>
  <c r="F278" i="9"/>
  <c r="F277" i="9" s="1"/>
  <c r="F276" i="9"/>
  <c r="L275" i="9"/>
  <c r="F275" i="9" s="1"/>
  <c r="H275" i="9"/>
  <c r="F274" i="9"/>
  <c r="I273" i="9"/>
  <c r="H273" i="9"/>
  <c r="F273" i="9"/>
  <c r="E272" i="9"/>
  <c r="M271" i="9"/>
  <c r="F271" i="9" s="1"/>
  <c r="L271" i="9"/>
  <c r="E271" i="9"/>
  <c r="M270" i="9"/>
  <c r="L270" i="9"/>
  <c r="F270" i="9"/>
  <c r="E270" i="9"/>
  <c r="B270" i="9" s="1"/>
  <c r="M269" i="9"/>
  <c r="L269" i="9"/>
  <c r="F269" i="9" s="1"/>
  <c r="B269" i="9" s="1"/>
  <c r="E269" i="9"/>
  <c r="M268" i="9"/>
  <c r="L268" i="9"/>
  <c r="F268" i="9" s="1"/>
  <c r="B268" i="9" s="1"/>
  <c r="E268" i="9"/>
  <c r="M267" i="9"/>
  <c r="F267" i="9" s="1"/>
  <c r="L267" i="9"/>
  <c r="E267" i="9"/>
  <c r="B267" i="9" s="1"/>
  <c r="M266" i="9"/>
  <c r="L266" i="9"/>
  <c r="F266" i="9"/>
  <c r="E266" i="9"/>
  <c r="B266" i="9" s="1"/>
  <c r="M265" i="9"/>
  <c r="L265" i="9"/>
  <c r="F265" i="9" s="1"/>
  <c r="B265" i="9" s="1"/>
  <c r="E265" i="9"/>
  <c r="M264" i="9"/>
  <c r="L264" i="9"/>
  <c r="F264" i="9" s="1"/>
  <c r="B264" i="9" s="1"/>
  <c r="E264" i="9"/>
  <c r="M263" i="9"/>
  <c r="L263" i="9"/>
  <c r="F263" i="9" s="1"/>
  <c r="E263" i="9"/>
  <c r="M262" i="9"/>
  <c r="L262" i="9"/>
  <c r="F262" i="9"/>
  <c r="B262" i="9" s="1"/>
  <c r="E262" i="9"/>
  <c r="M261" i="9"/>
  <c r="L261" i="9"/>
  <c r="F261" i="9" s="1"/>
  <c r="E261" i="9"/>
  <c r="B261" i="9" s="1"/>
  <c r="M260" i="9"/>
  <c r="F260" i="9" s="1"/>
  <c r="B260" i="9" s="1"/>
  <c r="L260" i="9"/>
  <c r="E260" i="9"/>
  <c r="M259" i="9"/>
  <c r="L259" i="9"/>
  <c r="F259" i="9" s="1"/>
  <c r="E259" i="9"/>
  <c r="M258" i="9"/>
  <c r="L258" i="9"/>
  <c r="F258" i="9"/>
  <c r="B258" i="9" s="1"/>
  <c r="E258" i="9"/>
  <c r="M257" i="9"/>
  <c r="L257" i="9"/>
  <c r="F257" i="9" s="1"/>
  <c r="E257" i="9"/>
  <c r="M256" i="9"/>
  <c r="F256" i="9" s="1"/>
  <c r="B256" i="9" s="1"/>
  <c r="L256" i="9"/>
  <c r="E256" i="9"/>
  <c r="M255" i="9"/>
  <c r="L255" i="9"/>
  <c r="F255" i="9" s="1"/>
  <c r="E255" i="9"/>
  <c r="M254" i="9"/>
  <c r="L254" i="9"/>
  <c r="F254" i="9"/>
  <c r="B254" i="9" s="1"/>
  <c r="E254" i="9"/>
  <c r="M253" i="9"/>
  <c r="L253" i="9"/>
  <c r="F253" i="9" s="1"/>
  <c r="E253" i="9"/>
  <c r="M252" i="9"/>
  <c r="F252" i="9" s="1"/>
  <c r="B252" i="9" s="1"/>
  <c r="L252" i="9"/>
  <c r="E252" i="9"/>
  <c r="M251" i="9"/>
  <c r="L251" i="9"/>
  <c r="F251" i="9" s="1"/>
  <c r="E251" i="9"/>
  <c r="B251" i="9" s="1"/>
  <c r="M250" i="9"/>
  <c r="L250" i="9"/>
  <c r="F250" i="9"/>
  <c r="B250" i="9" s="1"/>
  <c r="E250" i="9"/>
  <c r="M249" i="9"/>
  <c r="L249" i="9"/>
  <c r="F249" i="9" s="1"/>
  <c r="E249" i="9"/>
  <c r="M248" i="9"/>
  <c r="F248" i="9" s="1"/>
  <c r="B248" i="9" s="1"/>
  <c r="L248" i="9"/>
  <c r="E248" i="9"/>
  <c r="M247" i="9"/>
  <c r="L247" i="9"/>
  <c r="F247" i="9" s="1"/>
  <c r="E247" i="9"/>
  <c r="M246" i="9"/>
  <c r="L246" i="9"/>
  <c r="F246" i="9"/>
  <c r="B246" i="9" s="1"/>
  <c r="E246" i="9"/>
  <c r="M245" i="9"/>
  <c r="L245" i="9"/>
  <c r="F245" i="9" s="1"/>
  <c r="E245" i="9"/>
  <c r="B245" i="9" s="1"/>
  <c r="M244" i="9"/>
  <c r="F244" i="9" s="1"/>
  <c r="B244" i="9" s="1"/>
  <c r="L244" i="9"/>
  <c r="E244" i="9"/>
  <c r="M243" i="9"/>
  <c r="L243" i="9"/>
  <c r="F243" i="9" s="1"/>
  <c r="E243" i="9"/>
  <c r="M242" i="9"/>
  <c r="L242" i="9"/>
  <c r="F242" i="9"/>
  <c r="B242" i="9" s="1"/>
  <c r="E242" i="9"/>
  <c r="M241" i="9"/>
  <c r="L241" i="9"/>
  <c r="F241" i="9" s="1"/>
  <c r="E241" i="9"/>
  <c r="M240" i="9"/>
  <c r="F240" i="9" s="1"/>
  <c r="B240" i="9" s="1"/>
  <c r="L240" i="9"/>
  <c r="E240" i="9"/>
  <c r="M239" i="9"/>
  <c r="L239" i="9"/>
  <c r="F239" i="9" s="1"/>
  <c r="E239" i="9"/>
  <c r="M238" i="9"/>
  <c r="L238" i="9"/>
  <c r="F238" i="9"/>
  <c r="B238" i="9" s="1"/>
  <c r="E238" i="9"/>
  <c r="M237" i="9"/>
  <c r="L237" i="9"/>
  <c r="F237" i="9" s="1"/>
  <c r="E237" i="9"/>
  <c r="M236" i="9"/>
  <c r="F236" i="9" s="1"/>
  <c r="B236" i="9" s="1"/>
  <c r="L236" i="9"/>
  <c r="E236" i="9"/>
  <c r="M235" i="9"/>
  <c r="L235" i="9"/>
  <c r="F235" i="9" s="1"/>
  <c r="E235" i="9"/>
  <c r="B235" i="9" s="1"/>
  <c r="M234" i="9"/>
  <c r="L234" i="9"/>
  <c r="F234" i="9"/>
  <c r="B234" i="9" s="1"/>
  <c r="E234" i="9"/>
  <c r="M233" i="9"/>
  <c r="L233" i="9"/>
  <c r="F233" i="9" s="1"/>
  <c r="E233" i="9"/>
  <c r="M232" i="9"/>
  <c r="F232" i="9" s="1"/>
  <c r="B232" i="9" s="1"/>
  <c r="L232" i="9"/>
  <c r="E232" i="9"/>
  <c r="M231" i="9"/>
  <c r="L231" i="9"/>
  <c r="F231" i="9" s="1"/>
  <c r="E231" i="9"/>
  <c r="M230" i="9"/>
  <c r="L230" i="9"/>
  <c r="F230" i="9"/>
  <c r="B230" i="9" s="1"/>
  <c r="E230" i="9"/>
  <c r="M229" i="9"/>
  <c r="L229" i="9"/>
  <c r="F229" i="9" s="1"/>
  <c r="E229" i="9"/>
  <c r="B229" i="9" s="1"/>
  <c r="M228" i="9"/>
  <c r="F228" i="9" s="1"/>
  <c r="B228" i="9" s="1"/>
  <c r="L228" i="9"/>
  <c r="E228" i="9"/>
  <c r="M227" i="9"/>
  <c r="L227" i="9"/>
  <c r="F227" i="9" s="1"/>
  <c r="E227" i="9"/>
  <c r="M226" i="9"/>
  <c r="L226" i="9"/>
  <c r="F226" i="9"/>
  <c r="B226" i="9" s="1"/>
  <c r="E226" i="9"/>
  <c r="M225" i="9"/>
  <c r="L225" i="9"/>
  <c r="F225" i="9" s="1"/>
  <c r="E225" i="9"/>
  <c r="M224" i="9"/>
  <c r="F224" i="9" s="1"/>
  <c r="B224" i="9" s="1"/>
  <c r="L224" i="9"/>
  <c r="E224" i="9"/>
  <c r="M223" i="9"/>
  <c r="L223" i="9"/>
  <c r="F223" i="9" s="1"/>
  <c r="E223" i="9"/>
  <c r="M222" i="9"/>
  <c r="F222" i="9" s="1"/>
  <c r="B222" i="9" s="1"/>
  <c r="L222" i="9"/>
  <c r="E222" i="9"/>
  <c r="M221" i="9"/>
  <c r="L221" i="9"/>
  <c r="E221" i="9"/>
  <c r="M220" i="9"/>
  <c r="F220" i="9" s="1"/>
  <c r="B220" i="9" s="1"/>
  <c r="L220" i="9"/>
  <c r="E220" i="9"/>
  <c r="M219" i="9"/>
  <c r="L219" i="9"/>
  <c r="F219" i="9" s="1"/>
  <c r="E219" i="9"/>
  <c r="M218" i="9"/>
  <c r="F218" i="9" s="1"/>
  <c r="B218" i="9" s="1"/>
  <c r="L218" i="9"/>
  <c r="E218" i="9"/>
  <c r="M217" i="9"/>
  <c r="L217" i="9"/>
  <c r="E217" i="9"/>
  <c r="M216" i="9"/>
  <c r="F216" i="9" s="1"/>
  <c r="L216" i="9"/>
  <c r="E216" i="9"/>
  <c r="B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F143" i="9"/>
  <c r="H142" i="9"/>
  <c r="G142" i="9"/>
  <c r="F142" i="9"/>
  <c r="E142" i="9"/>
  <c r="B142" i="9" s="1"/>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F87" i="9"/>
  <c r="B87" i="9"/>
  <c r="H86" i="9"/>
  <c r="G86" i="9"/>
  <c r="F86" i="9"/>
  <c r="E86" i="9"/>
  <c r="B86" i="9"/>
  <c r="H85" i="9"/>
  <c r="G85" i="9"/>
  <c r="F85" i="9"/>
  <c r="E85" i="9"/>
  <c r="B85" i="9" s="1"/>
  <c r="H84" i="9"/>
  <c r="G84" i="9"/>
  <c r="E84" i="9" s="1"/>
  <c r="B84" i="9" s="1"/>
  <c r="F84" i="9"/>
  <c r="H83" i="9"/>
  <c r="G83" i="9"/>
  <c r="F83" i="9"/>
  <c r="H82" i="9"/>
  <c r="E82" i="9" s="1"/>
  <c r="B82" i="9" s="1"/>
  <c r="G82" i="9"/>
  <c r="F82" i="9"/>
  <c r="H81" i="9"/>
  <c r="G81" i="9"/>
  <c r="F81" i="9"/>
  <c r="E81" i="9"/>
  <c r="B81" i="9" s="1"/>
  <c r="H80" i="9"/>
  <c r="G80" i="9"/>
  <c r="E80" i="9" s="1"/>
  <c r="B80" i="9" s="1"/>
  <c r="F80" i="9"/>
  <c r="H79" i="9"/>
  <c r="G79" i="9"/>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E69" i="9" s="1"/>
  <c r="B69" i="9" s="1"/>
  <c r="G69" i="9"/>
  <c r="F69" i="9"/>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E43" i="9" s="1"/>
  <c r="B43" i="9" s="1"/>
  <c r="F43" i="9"/>
  <c r="H42" i="9"/>
  <c r="E42" i="9" s="1"/>
  <c r="B42" i="9" s="1"/>
  <c r="G42" i="9"/>
  <c r="F42" i="9"/>
  <c r="H41" i="9"/>
  <c r="G41" i="9"/>
  <c r="F41" i="9"/>
  <c r="E41" i="9"/>
  <c r="B41" i="9" s="1"/>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F31" i="9"/>
  <c r="H30" i="9"/>
  <c r="G30" i="9"/>
  <c r="F30" i="9"/>
  <c r="H29" i="9"/>
  <c r="G29" i="9"/>
  <c r="F29" i="9"/>
  <c r="E29" i="9"/>
  <c r="B29" i="9" s="1"/>
  <c r="H28" i="9"/>
  <c r="E28" i="9" s="1"/>
  <c r="B28" i="9" s="1"/>
  <c r="G28" i="9"/>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B275" i="9" s="1"/>
  <c r="I3" i="9"/>
  <c r="H3" i="9"/>
  <c r="G3" i="9"/>
  <c r="D101" i="8"/>
  <c r="D95" i="8"/>
  <c r="D90" i="8"/>
  <c r="D85" i="8"/>
  <c r="D80" i="8"/>
  <c r="D75" i="8"/>
  <c r="C1550" i="1" s="1"/>
  <c r="D70" i="8"/>
  <c r="D65" i="8"/>
  <c r="D60" i="8"/>
  <c r="D55" i="8"/>
  <c r="D50" i="8"/>
  <c r="C1525" i="1" s="1"/>
  <c r="H1525" i="1" s="1"/>
  <c r="D44" i="8"/>
  <c r="D36" i="8"/>
  <c r="D26" i="8"/>
  <c r="D24" i="8" s="1"/>
  <c r="C1499" i="1" s="1"/>
  <c r="D18" i="8"/>
  <c r="D8" i="8"/>
  <c r="D6" i="8" s="1"/>
  <c r="C1481" i="1" s="1"/>
  <c r="E44" i="7"/>
  <c r="D44" i="7"/>
  <c r="E39" i="7"/>
  <c r="D39" i="7"/>
  <c r="D38" i="7" s="1"/>
  <c r="E38" i="7"/>
  <c r="E30" i="7"/>
  <c r="D30" i="7"/>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E580" i="4" s="1"/>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9" i="4" s="1"/>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E418" i="4"/>
  <c r="D418" i="4"/>
  <c r="F418" i="4" s="1"/>
  <c r="E417" i="4"/>
  <c r="D417" i="4"/>
  <c r="D644" i="4" s="1"/>
  <c r="F644" i="4" s="1"/>
  <c r="E416" i="4"/>
  <c r="D416" i="4"/>
  <c r="D643" i="4" s="1"/>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E363" i="4"/>
  <c r="F362" i="4"/>
  <c r="F361" i="4"/>
  <c r="F360" i="4"/>
  <c r="F359" i="4"/>
  <c r="F358" i="4"/>
  <c r="F357" i="4"/>
  <c r="F356" i="4"/>
  <c r="E356" i="4"/>
  <c r="D356" i="4"/>
  <c r="F355" i="4"/>
  <c r="F354" i="4"/>
  <c r="F353" i="4"/>
  <c r="E352" i="4"/>
  <c r="D352" i="4"/>
  <c r="F352" i="4" s="1"/>
  <c r="E351" i="4"/>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D300" i="4"/>
  <c r="F300" i="4" s="1"/>
  <c r="E299" i="4"/>
  <c r="E298"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F259" i="4"/>
  <c r="E259" i="4"/>
  <c r="E252" i="4" s="1"/>
  <c r="D248" i="1"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F139" i="4" s="1"/>
  <c r="D140" i="4"/>
  <c r="F140" i="4" s="1"/>
  <c r="D139" i="4"/>
  <c r="F138" i="4"/>
  <c r="F137" i="4"/>
  <c r="F136" i="4"/>
  <c r="F135" i="4"/>
  <c r="E134" i="4"/>
  <c r="F134" i="4" s="1"/>
  <c r="D134" i="4"/>
  <c r="D133" i="4"/>
  <c r="F132" i="4"/>
  <c r="F131" i="4"/>
  <c r="F130" i="4"/>
  <c r="F129" i="4"/>
  <c r="E128" i="4"/>
  <c r="E124" i="4" s="1"/>
  <c r="D120" i="1" s="1"/>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D82" i="4" s="1"/>
  <c r="F81" i="4"/>
  <c r="F80" i="4"/>
  <c r="F79" i="4"/>
  <c r="F78" i="4"/>
  <c r="E77" i="4"/>
  <c r="D77" i="4"/>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D45" i="4"/>
  <c r="F45"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C1576" i="1"/>
  <c r="H1576"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C1560" i="1"/>
  <c r="H1560" i="1" s="1"/>
  <c r="H1559" i="1"/>
  <c r="G1559" i="1"/>
  <c r="C1559" i="1"/>
  <c r="C1558" i="1"/>
  <c r="C1557" i="1"/>
  <c r="H1557" i="1" s="1"/>
  <c r="H1556" i="1"/>
  <c r="G1556" i="1"/>
  <c r="C1556" i="1"/>
  <c r="H1555" i="1"/>
  <c r="G1555" i="1"/>
  <c r="C1555" i="1"/>
  <c r="C1554" i="1"/>
  <c r="C1553" i="1"/>
  <c r="H1553" i="1" s="1"/>
  <c r="H1552" i="1"/>
  <c r="G1552" i="1"/>
  <c r="C1552" i="1"/>
  <c r="C1551" i="1"/>
  <c r="H1551" i="1" s="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C1536" i="1"/>
  <c r="H1536" i="1" s="1"/>
  <c r="G1535" i="1"/>
  <c r="C1535" i="1"/>
  <c r="H1535" i="1" s="1"/>
  <c r="C1534" i="1"/>
  <c r="C1533" i="1"/>
  <c r="H1533" i="1" s="1"/>
  <c r="H1532" i="1"/>
  <c r="G1532" i="1"/>
  <c r="C1532" i="1"/>
  <c r="H1531" i="1"/>
  <c r="C1531" i="1"/>
  <c r="G1531" i="1" s="1"/>
  <c r="C1529" i="1"/>
  <c r="H1529" i="1" s="1"/>
  <c r="H1528" i="1"/>
  <c r="G1528" i="1"/>
  <c r="C1528" i="1"/>
  <c r="H1527" i="1"/>
  <c r="G1527" i="1"/>
  <c r="C1527" i="1"/>
  <c r="C1526" i="1"/>
  <c r="H1523" i="1"/>
  <c r="G1523" i="1"/>
  <c r="C1523" i="1"/>
  <c r="C1522" i="1"/>
  <c r="H1522" i="1" s="1"/>
  <c r="C1521" i="1"/>
  <c r="H1520" i="1"/>
  <c r="G1520" i="1"/>
  <c r="C1520" i="1"/>
  <c r="H1519" i="1"/>
  <c r="G1519" i="1"/>
  <c r="C1519" i="1"/>
  <c r="H1516" i="1"/>
  <c r="G1516" i="1"/>
  <c r="C1516" i="1"/>
  <c r="H1515" i="1"/>
  <c r="G1515" i="1"/>
  <c r="C1515" i="1"/>
  <c r="G1514" i="1"/>
  <c r="C1514" i="1"/>
  <c r="H1514" i="1" s="1"/>
  <c r="C1513" i="1"/>
  <c r="H1512" i="1"/>
  <c r="G1512" i="1"/>
  <c r="C1512" i="1"/>
  <c r="H1511" i="1"/>
  <c r="G1511" i="1"/>
  <c r="C1511" i="1"/>
  <c r="C1510" i="1"/>
  <c r="H1510" i="1" s="1"/>
  <c r="C1509" i="1"/>
  <c r="H1508" i="1"/>
  <c r="G1508" i="1"/>
  <c r="C1508" i="1"/>
  <c r="C1507" i="1"/>
  <c r="H1507" i="1" s="1"/>
  <c r="C1506" i="1"/>
  <c r="H1506" i="1" s="1"/>
  <c r="C1505" i="1"/>
  <c r="G1504" i="1"/>
  <c r="C1504" i="1"/>
  <c r="H1504" i="1" s="1"/>
  <c r="H1503" i="1"/>
  <c r="C1503" i="1"/>
  <c r="G1503" i="1" s="1"/>
  <c r="C1502" i="1"/>
  <c r="H1502" i="1" s="1"/>
  <c r="H1500" i="1"/>
  <c r="G1500" i="1"/>
  <c r="C1500" i="1"/>
  <c r="G1498" i="1"/>
  <c r="C1498" i="1"/>
  <c r="H1498" i="1" s="1"/>
  <c r="C1497" i="1"/>
  <c r="H1496" i="1"/>
  <c r="G1496" i="1"/>
  <c r="C1496" i="1"/>
  <c r="H1495" i="1"/>
  <c r="G1495" i="1"/>
  <c r="C1495" i="1"/>
  <c r="C1494" i="1"/>
  <c r="H1494" i="1" s="1"/>
  <c r="C1493" i="1"/>
  <c r="G1492" i="1"/>
  <c r="C1492" i="1"/>
  <c r="H1492" i="1" s="1"/>
  <c r="H1491" i="1"/>
  <c r="G1491" i="1"/>
  <c r="C1491" i="1"/>
  <c r="C1490" i="1"/>
  <c r="H1490" i="1" s="1"/>
  <c r="C1489" i="1"/>
  <c r="H1488" i="1"/>
  <c r="G1488" i="1"/>
  <c r="C1488" i="1"/>
  <c r="H1487" i="1"/>
  <c r="G1487" i="1"/>
  <c r="C1487" i="1"/>
  <c r="C1486" i="1"/>
  <c r="H1486" i="1" s="1"/>
  <c r="C1485" i="1"/>
  <c r="C1484" i="1"/>
  <c r="H1484" i="1" s="1"/>
  <c r="C1483" i="1"/>
  <c r="H1483" i="1" s="1"/>
  <c r="G1482" i="1"/>
  <c r="C1482" i="1"/>
  <c r="H1482" i="1" s="1"/>
  <c r="H1480" i="1"/>
  <c r="G1480" i="1"/>
  <c r="C1480" i="1"/>
  <c r="J1479" i="1"/>
  <c r="D1479" i="1"/>
  <c r="C1479" i="1"/>
  <c r="H1478" i="1"/>
  <c r="G1478" i="1"/>
  <c r="I1478" i="1" s="1"/>
  <c r="D1478" i="1"/>
  <c r="J1478" i="1" s="1"/>
  <c r="C1478" i="1"/>
  <c r="J1477" i="1"/>
  <c r="D1477" i="1"/>
  <c r="C1477" i="1"/>
  <c r="H1476" i="1"/>
  <c r="G1476" i="1"/>
  <c r="I1476" i="1" s="1"/>
  <c r="D1476" i="1"/>
  <c r="J1476" i="1" s="1"/>
  <c r="C1476" i="1"/>
  <c r="H1475" i="1"/>
  <c r="G1475" i="1"/>
  <c r="D1475" i="1"/>
  <c r="C1475" i="1"/>
  <c r="J1474" i="1"/>
  <c r="D1474" i="1"/>
  <c r="C1474" i="1"/>
  <c r="H1473" i="1"/>
  <c r="G1473" i="1"/>
  <c r="D1473" i="1"/>
  <c r="J1473" i="1" s="1"/>
  <c r="C1473" i="1"/>
  <c r="J1472" i="1"/>
  <c r="D1472" i="1"/>
  <c r="C1472" i="1"/>
  <c r="H1471" i="1"/>
  <c r="G1471" i="1"/>
  <c r="D1471" i="1"/>
  <c r="J1471" i="1" s="1"/>
  <c r="C1471" i="1"/>
  <c r="H1470" i="1"/>
  <c r="G1470" i="1"/>
  <c r="D1470" i="1"/>
  <c r="C1470" i="1"/>
  <c r="H1469" i="1"/>
  <c r="G1469" i="1"/>
  <c r="D1469" i="1"/>
  <c r="C1469" i="1"/>
  <c r="J1468" i="1"/>
  <c r="D1468" i="1"/>
  <c r="C1468" i="1"/>
  <c r="H1467" i="1"/>
  <c r="G1467" i="1"/>
  <c r="D1467" i="1"/>
  <c r="J1467" i="1" s="1"/>
  <c r="C1467" i="1"/>
  <c r="J1466" i="1"/>
  <c r="D1466" i="1"/>
  <c r="C1466" i="1"/>
  <c r="H1465" i="1"/>
  <c r="G1465" i="1"/>
  <c r="D1465" i="1"/>
  <c r="J1465" i="1" s="1"/>
  <c r="C1465" i="1"/>
  <c r="J1464" i="1"/>
  <c r="D1464" i="1"/>
  <c r="C1464" i="1"/>
  <c r="H1463" i="1"/>
  <c r="G1463" i="1"/>
  <c r="D1463" i="1"/>
  <c r="J1463" i="1" s="1"/>
  <c r="C1463" i="1"/>
  <c r="J1462" i="1"/>
  <c r="D1462" i="1"/>
  <c r="C1462" i="1"/>
  <c r="D1461" i="1"/>
  <c r="C1461" i="1"/>
  <c r="H1460" i="1"/>
  <c r="G1460" i="1"/>
  <c r="D1460" i="1"/>
  <c r="J1460" i="1" s="1"/>
  <c r="C1460" i="1"/>
  <c r="D1459" i="1"/>
  <c r="C1459" i="1"/>
  <c r="J1459" i="1" s="1"/>
  <c r="H1458" i="1"/>
  <c r="G1458" i="1"/>
  <c r="D1458" i="1"/>
  <c r="J1458" i="1" s="1"/>
  <c r="C1458" i="1"/>
  <c r="D1457" i="1"/>
  <c r="C1457" i="1"/>
  <c r="J1457" i="1" s="1"/>
  <c r="D1456" i="1"/>
  <c r="C1456" i="1"/>
  <c r="H1456" i="1" s="1"/>
  <c r="D1455" i="1"/>
  <c r="C1455" i="1"/>
  <c r="J1455" i="1" s="1"/>
  <c r="D1454" i="1"/>
  <c r="C1454" i="1"/>
  <c r="D1453" i="1"/>
  <c r="H1452" i="1"/>
  <c r="G1452" i="1"/>
  <c r="D1452" i="1"/>
  <c r="J1452" i="1" s="1"/>
  <c r="C1452" i="1"/>
  <c r="D1451" i="1"/>
  <c r="C1451" i="1"/>
  <c r="J1451" i="1" s="1"/>
  <c r="H1450" i="1"/>
  <c r="G1450" i="1"/>
  <c r="D1450" i="1"/>
  <c r="J1450" i="1" s="1"/>
  <c r="C1450" i="1"/>
  <c r="D1449" i="1"/>
  <c r="J1449" i="1" s="1"/>
  <c r="C1449" i="1"/>
  <c r="H1448" i="1"/>
  <c r="G1448" i="1"/>
  <c r="D1448" i="1"/>
  <c r="J1448" i="1" s="1"/>
  <c r="C1448" i="1"/>
  <c r="D1447" i="1"/>
  <c r="J1447" i="1" s="1"/>
  <c r="C1447" i="1"/>
  <c r="H1446" i="1"/>
  <c r="G1446" i="1"/>
  <c r="D1446" i="1"/>
  <c r="J1446" i="1" s="1"/>
  <c r="C1446" i="1"/>
  <c r="J1445" i="1"/>
  <c r="D1445" i="1"/>
  <c r="C1445" i="1"/>
  <c r="G1445" i="1" s="1"/>
  <c r="D1444" i="1"/>
  <c r="J1444" i="1" s="1"/>
  <c r="C1444" i="1"/>
  <c r="D1443" i="1"/>
  <c r="C1443" i="1"/>
  <c r="H1443" i="1" s="1"/>
  <c r="D1442" i="1"/>
  <c r="J1442" i="1" s="1"/>
  <c r="C1442" i="1"/>
  <c r="D1441" i="1"/>
  <c r="C1441" i="1"/>
  <c r="H1441" i="1" s="1"/>
  <c r="D1440" i="1"/>
  <c r="J1440" i="1" s="1"/>
  <c r="C1440" i="1"/>
  <c r="D1439" i="1"/>
  <c r="C1439" i="1"/>
  <c r="H1439" i="1" s="1"/>
  <c r="D1438" i="1"/>
  <c r="C1438" i="1"/>
  <c r="G1438" i="1" s="1"/>
  <c r="H1437" i="1"/>
  <c r="D1437" i="1"/>
  <c r="C1437" i="1"/>
  <c r="G1437" i="1" s="1"/>
  <c r="H1434" i="1"/>
  <c r="D1434" i="1"/>
  <c r="C1434" i="1"/>
  <c r="G1434" i="1" s="1"/>
  <c r="D1433" i="1"/>
  <c r="C1433" i="1"/>
  <c r="G1433" i="1" s="1"/>
  <c r="D1432" i="1"/>
  <c r="C1432" i="1"/>
  <c r="G1432" i="1" s="1"/>
  <c r="H1431" i="1"/>
  <c r="D1431" i="1"/>
  <c r="C1431" i="1"/>
  <c r="G1431" i="1" s="1"/>
  <c r="H1430" i="1"/>
  <c r="D1430" i="1"/>
  <c r="C1430" i="1"/>
  <c r="G1430" i="1" s="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D1420" i="1"/>
  <c r="H1420" i="1" s="1"/>
  <c r="C1420" i="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D1411" i="1"/>
  <c r="H1411" i="1" s="1"/>
  <c r="C1411" i="1"/>
  <c r="H1410" i="1"/>
  <c r="D1410" i="1"/>
  <c r="C1410" i="1"/>
  <c r="G1410" i="1" s="1"/>
  <c r="D1409" i="1"/>
  <c r="H1409" i="1" s="1"/>
  <c r="C1409" i="1"/>
  <c r="C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D1398" i="1"/>
  <c r="C1398" i="1"/>
  <c r="G1398" i="1" s="1"/>
  <c r="H1397" i="1"/>
  <c r="D1397" i="1"/>
  <c r="C1397" i="1"/>
  <c r="G1397" i="1" s="1"/>
  <c r="H1396" i="1"/>
  <c r="D1396" i="1"/>
  <c r="C1396" i="1"/>
  <c r="G1396" i="1" s="1"/>
  <c r="D1395" i="1"/>
  <c r="C1395" i="1"/>
  <c r="G1395" i="1" s="1"/>
  <c r="D1394" i="1"/>
  <c r="C1394" i="1"/>
  <c r="G1394" i="1" s="1"/>
  <c r="H1393" i="1"/>
  <c r="D1393" i="1"/>
  <c r="C1393" i="1"/>
  <c r="G1393" i="1" s="1"/>
  <c r="H1392" i="1"/>
  <c r="D1392" i="1"/>
  <c r="C1392" i="1"/>
  <c r="G1392" i="1" s="1"/>
  <c r="D1391" i="1"/>
  <c r="C1391" i="1"/>
  <c r="G1391" i="1" s="1"/>
  <c r="D1390" i="1"/>
  <c r="C1390" i="1"/>
  <c r="G1390" i="1" s="1"/>
  <c r="H1389" i="1"/>
  <c r="D1389" i="1"/>
  <c r="C1389" i="1"/>
  <c r="G1389" i="1" s="1"/>
  <c r="H1388" i="1"/>
  <c r="D1388" i="1"/>
  <c r="C1388" i="1"/>
  <c r="G1388" i="1" s="1"/>
  <c r="D1387" i="1"/>
  <c r="C1387" i="1"/>
  <c r="G1387" i="1" s="1"/>
  <c r="D1386" i="1"/>
  <c r="C1386" i="1"/>
  <c r="G1386" i="1" s="1"/>
  <c r="H1385" i="1"/>
  <c r="D1385" i="1"/>
  <c r="C1385" i="1"/>
  <c r="G1385" i="1" s="1"/>
  <c r="H1384" i="1"/>
  <c r="D1384" i="1"/>
  <c r="C1384" i="1"/>
  <c r="G1384" i="1" s="1"/>
  <c r="D1383" i="1"/>
  <c r="C1383" i="1"/>
  <c r="G1383" i="1" s="1"/>
  <c r="D1382" i="1"/>
  <c r="C1382" i="1"/>
  <c r="G1382" i="1" s="1"/>
  <c r="H1381" i="1"/>
  <c r="D1381" i="1"/>
  <c r="C1381" i="1"/>
  <c r="G1381" i="1" s="1"/>
  <c r="H1380" i="1"/>
  <c r="D1380" i="1"/>
  <c r="C1380" i="1"/>
  <c r="G1380" i="1" s="1"/>
  <c r="D1379" i="1"/>
  <c r="C1379" i="1"/>
  <c r="G1379" i="1" s="1"/>
  <c r="D1378" i="1"/>
  <c r="C1378" i="1"/>
  <c r="G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D1278" i="1"/>
  <c r="G1278" i="1" s="1"/>
  <c r="C1278" i="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D1263" i="1"/>
  <c r="G1263" i="1" s="1"/>
  <c r="C1263" i="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D1244" i="1"/>
  <c r="G1244" i="1" s="1"/>
  <c r="C1244" i="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D1237" i="1"/>
  <c r="G1237" i="1" s="1"/>
  <c r="C1237" i="1"/>
  <c r="G1236" i="1"/>
  <c r="D1236" i="1"/>
  <c r="C1236" i="1"/>
  <c r="H1236" i="1" s="1"/>
  <c r="G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D1227" i="1"/>
  <c r="C1227" i="1"/>
  <c r="D1226" i="1"/>
  <c r="C1226" i="1"/>
  <c r="H1226" i="1" s="1"/>
  <c r="D1225" i="1"/>
  <c r="C1225" i="1"/>
  <c r="H1225" i="1" s="1"/>
  <c r="D1224" i="1"/>
  <c r="C1224" i="1"/>
  <c r="D1223" i="1"/>
  <c r="C1223" i="1"/>
  <c r="D1221" i="1"/>
  <c r="C1221" i="1"/>
  <c r="H1221" i="1" s="1"/>
  <c r="D1220" i="1"/>
  <c r="C1220" i="1"/>
  <c r="H1220" i="1" s="1"/>
  <c r="D1219" i="1"/>
  <c r="C1219" i="1"/>
  <c r="H1219" i="1" s="1"/>
  <c r="D1218" i="1"/>
  <c r="C1218" i="1"/>
  <c r="H1218" i="1" s="1"/>
  <c r="D1217" i="1"/>
  <c r="C1217"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H1165" i="1" s="1"/>
  <c r="C1165" i="1"/>
  <c r="H1164" i="1"/>
  <c r="G1164" i="1"/>
  <c r="D1164" i="1"/>
  <c r="C1164" i="1"/>
  <c r="D1163" i="1"/>
  <c r="H1163" i="1" s="1"/>
  <c r="C1163" i="1"/>
  <c r="H1162" i="1"/>
  <c r="G1162" i="1"/>
  <c r="D1162" i="1"/>
  <c r="C1162" i="1"/>
  <c r="H1161" i="1"/>
  <c r="G1161" i="1"/>
  <c r="D1161" i="1"/>
  <c r="C1161" i="1"/>
  <c r="H1160" i="1"/>
  <c r="D1160" i="1"/>
  <c r="G1160" i="1" s="1"/>
  <c r="C1160" i="1"/>
  <c r="H1159" i="1"/>
  <c r="G1159" i="1"/>
  <c r="D1159" i="1"/>
  <c r="C1159" i="1"/>
  <c r="H1158" i="1"/>
  <c r="G1158" i="1"/>
  <c r="D1158" i="1"/>
  <c r="C1158" i="1"/>
  <c r="H1157" i="1"/>
  <c r="D1157" i="1"/>
  <c r="G1157" i="1" s="1"/>
  <c r="C1157" i="1"/>
  <c r="D1156" i="1"/>
  <c r="H1156" i="1" s="1"/>
  <c r="C1156" i="1"/>
  <c r="D1155" i="1"/>
  <c r="H1155" i="1" s="1"/>
  <c r="C1155" i="1"/>
  <c r="D1154" i="1"/>
  <c r="G1151" i="1"/>
  <c r="D1151" i="1"/>
  <c r="H1151" i="1" s="1"/>
  <c r="C1151" i="1"/>
  <c r="H1150" i="1"/>
  <c r="G1150" i="1"/>
  <c r="D1150" i="1"/>
  <c r="C1150" i="1"/>
  <c r="H1149" i="1"/>
  <c r="G1149" i="1"/>
  <c r="D1149" i="1"/>
  <c r="C1149" i="1"/>
  <c r="G1148"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D1050" i="1"/>
  <c r="G1050" i="1" s="1"/>
  <c r="C1050" i="1"/>
  <c r="H1049" i="1"/>
  <c r="G1049" i="1"/>
  <c r="D1049" i="1"/>
  <c r="C1049" i="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D1026" i="1"/>
  <c r="H1026" i="1" s="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G1006" i="1"/>
  <c r="D1006" i="1"/>
  <c r="H1006" i="1" s="1"/>
  <c r="C1006" i="1"/>
  <c r="H1005" i="1"/>
  <c r="G1005" i="1"/>
  <c r="D1005" i="1"/>
  <c r="C1005" i="1"/>
  <c r="D1004" i="1"/>
  <c r="H1004" i="1" s="1"/>
  <c r="C1004" i="1"/>
  <c r="D1003" i="1"/>
  <c r="H1003" i="1" s="1"/>
  <c r="C1003" i="1"/>
  <c r="D1002" i="1"/>
  <c r="H1002" i="1" s="1"/>
  <c r="C1002" i="1"/>
  <c r="G1001" i="1"/>
  <c r="D1001" i="1"/>
  <c r="H1001" i="1" s="1"/>
  <c r="C1001" i="1"/>
  <c r="D1000" i="1"/>
  <c r="H1000" i="1" s="1"/>
  <c r="C1000" i="1"/>
  <c r="H999" i="1"/>
  <c r="D999" i="1"/>
  <c r="G999" i="1" s="1"/>
  <c r="C999" i="1"/>
  <c r="D998" i="1"/>
  <c r="G998" i="1" s="1"/>
  <c r="C998" i="1"/>
  <c r="C997" i="1"/>
  <c r="D996" i="1"/>
  <c r="G996" i="1" s="1"/>
  <c r="C996" i="1"/>
  <c r="G995" i="1"/>
  <c r="D995" i="1"/>
  <c r="H995" i="1" s="1"/>
  <c r="C995" i="1"/>
  <c r="H994" i="1"/>
  <c r="G994" i="1"/>
  <c r="D994" i="1"/>
  <c r="C994" i="1"/>
  <c r="G993" i="1"/>
  <c r="D993" i="1"/>
  <c r="H993" i="1" s="1"/>
  <c r="C993" i="1"/>
  <c r="H992" i="1"/>
  <c r="G992" i="1"/>
  <c r="D992" i="1"/>
  <c r="C992" i="1"/>
  <c r="G991" i="1"/>
  <c r="D991" i="1"/>
  <c r="H991" i="1" s="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D817" i="1"/>
  <c r="G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D714" i="1"/>
  <c r="H714" i="1" s="1"/>
  <c r="C714" i="1"/>
  <c r="D713" i="1"/>
  <c r="H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G644" i="1"/>
  <c r="D644" i="1"/>
  <c r="H644" i="1" s="1"/>
  <c r="C644" i="1"/>
  <c r="G643" i="1"/>
  <c r="D643" i="1"/>
  <c r="H643" i="1" s="1"/>
  <c r="C643" i="1"/>
  <c r="D642" i="1"/>
  <c r="H642" i="1" s="1"/>
  <c r="C642" i="1"/>
  <c r="H641" i="1"/>
  <c r="D641" i="1"/>
  <c r="G641" i="1" s="1"/>
  <c r="C641" i="1"/>
  <c r="C638" i="1"/>
  <c r="C637" i="1"/>
  <c r="D632" i="1"/>
  <c r="H632" i="1" s="1"/>
  <c r="C632" i="1"/>
  <c r="D631" i="1"/>
  <c r="H631" i="1" s="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D412" i="1"/>
  <c r="H412" i="1" s="1"/>
  <c r="C412" i="1"/>
  <c r="C411" i="1"/>
  <c r="D406" i="1"/>
  <c r="H406" i="1" s="1"/>
  <c r="C406" i="1"/>
  <c r="H405" i="1"/>
  <c r="D405" i="1"/>
  <c r="G405" i="1" s="1"/>
  <c r="C405" i="1"/>
  <c r="G404" i="1"/>
  <c r="D404" i="1"/>
  <c r="H404" i="1" s="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D358" i="1"/>
  <c r="G358" i="1" s="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H292" i="1" s="1"/>
  <c r="C292" i="1"/>
  <c r="D291" i="1"/>
  <c r="H291" i="1" s="1"/>
  <c r="C291" i="1"/>
  <c r="H290" i="1"/>
  <c r="D290" i="1"/>
  <c r="G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D257" i="1"/>
  <c r="G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D185" i="1"/>
  <c r="G185" i="1" s="1"/>
  <c r="C185" i="1"/>
  <c r="D184" i="1"/>
  <c r="G184" i="1" s="1"/>
  <c r="C184" i="1"/>
  <c r="H183" i="1"/>
  <c r="G183" i="1"/>
  <c r="D183" i="1"/>
  <c r="C183" i="1"/>
  <c r="H182" i="1"/>
  <c r="G182" i="1"/>
  <c r="D182" i="1"/>
  <c r="C182" i="1"/>
  <c r="H181" i="1"/>
  <c r="D181" i="1"/>
  <c r="G181" i="1" s="1"/>
  <c r="C181" i="1"/>
  <c r="H180" i="1"/>
  <c r="D180" i="1"/>
  <c r="G180" i="1" s="1"/>
  <c r="C180" i="1"/>
  <c r="H179" i="1"/>
  <c r="D179" i="1"/>
  <c r="G179" i="1" s="1"/>
  <c r="C179" i="1"/>
  <c r="H178" i="1"/>
  <c r="G178" i="1"/>
  <c r="D178" i="1"/>
  <c r="C178" i="1"/>
  <c r="H177" i="1"/>
  <c r="D177" i="1"/>
  <c r="G177" i="1" s="1"/>
  <c r="C177" i="1"/>
  <c r="H176" i="1"/>
  <c r="D176" i="1"/>
  <c r="G176" i="1" s="1"/>
  <c r="C176" i="1"/>
  <c r="H175" i="1"/>
  <c r="D175" i="1"/>
  <c r="G175" i="1" s="1"/>
  <c r="C175" i="1"/>
  <c r="H174" i="1"/>
  <c r="G174" i="1"/>
  <c r="D174" i="1"/>
  <c r="C174" i="1"/>
  <c r="D173" i="1"/>
  <c r="G173" i="1" s="1"/>
  <c r="C173" i="1"/>
  <c r="H172" i="1"/>
  <c r="G172" i="1"/>
  <c r="D172" i="1"/>
  <c r="C172" i="1"/>
  <c r="H171" i="1"/>
  <c r="G171" i="1"/>
  <c r="D171" i="1"/>
  <c r="C171" i="1"/>
  <c r="H170" i="1"/>
  <c r="G170" i="1"/>
  <c r="D170" i="1"/>
  <c r="C170" i="1"/>
  <c r="D169" i="1"/>
  <c r="H169" i="1" s="1"/>
  <c r="C169" i="1"/>
  <c r="H168" i="1"/>
  <c r="G168" i="1"/>
  <c r="D168" i="1"/>
  <c r="C168" i="1"/>
  <c r="H167" i="1"/>
  <c r="D167" i="1"/>
  <c r="G167" i="1" s="1"/>
  <c r="C167" i="1"/>
  <c r="H166" i="1"/>
  <c r="G166" i="1"/>
  <c r="D166" i="1"/>
  <c r="C166"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D130" i="1"/>
  <c r="G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2" i="1"/>
  <c r="D102" i="1"/>
  <c r="G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D77" i="1"/>
  <c r="G77" i="1" s="1"/>
  <c r="C77" i="1"/>
  <c r="D76" i="1"/>
  <c r="G76" i="1" s="1"/>
  <c r="C76" i="1"/>
  <c r="D75" i="1"/>
  <c r="H75" i="1" s="1"/>
  <c r="C75" i="1"/>
  <c r="H74" i="1"/>
  <c r="G74" i="1"/>
  <c r="D74" i="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G65" i="1"/>
  <c r="D65" i="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G53" i="1" s="1"/>
  <c r="C53" i="1"/>
  <c r="H52" i="1"/>
  <c r="G52" i="1"/>
  <c r="D52" i="1"/>
  <c r="C52" i="1"/>
  <c r="H51" i="1"/>
  <c r="G51" i="1"/>
  <c r="D51" i="1"/>
  <c r="C51" i="1"/>
  <c r="H50" i="1"/>
  <c r="D50" i="1"/>
  <c r="G50" i="1" s="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456" i="1" l="1"/>
  <c r="H1228" i="1"/>
  <c r="E245" i="5"/>
  <c r="D1222" i="1" s="1"/>
  <c r="H1227" i="1"/>
  <c r="H1224" i="1"/>
  <c r="E301" i="9"/>
  <c r="B301" i="9" s="1"/>
  <c r="G412" i="1"/>
  <c r="G292" i="1"/>
  <c r="G291" i="1"/>
  <c r="G289" i="1"/>
  <c r="E643" i="4"/>
  <c r="D637" i="1" s="1"/>
  <c r="H637" i="1" s="1"/>
  <c r="G288" i="1"/>
  <c r="G406" i="1"/>
  <c r="G413" i="1"/>
  <c r="D411" i="1"/>
  <c r="F416" i="4"/>
  <c r="E644" i="4"/>
  <c r="D638" i="1" s="1"/>
  <c r="H638" i="1" s="1"/>
  <c r="G715" i="1"/>
  <c r="G714" i="1"/>
  <c r="G713" i="1"/>
  <c r="G711" i="1"/>
  <c r="G710" i="1"/>
  <c r="G709" i="1"/>
  <c r="G632" i="1"/>
  <c r="E273" i="9"/>
  <c r="B273" i="9" s="1"/>
  <c r="G631" i="1"/>
  <c r="G637" i="1"/>
  <c r="G1064" i="1"/>
  <c r="G1056" i="1"/>
  <c r="G1502" i="1"/>
  <c r="G1576" i="1"/>
  <c r="G1560" i="1"/>
  <c r="D49" i="8"/>
  <c r="C1524" i="1" s="1"/>
  <c r="H1524" i="1" s="1"/>
  <c r="G1551" i="1"/>
  <c r="C1530" i="1"/>
  <c r="H1530" i="1" s="1"/>
  <c r="G1536" i="1"/>
  <c r="I27" i="3"/>
  <c r="D1408" i="1"/>
  <c r="H1408" i="1" s="1"/>
  <c r="G1411" i="1"/>
  <c r="F115" i="6"/>
  <c r="G1409" i="1"/>
  <c r="G1408" i="1"/>
  <c r="G1420" i="1"/>
  <c r="F114" i="6"/>
  <c r="D22" i="7"/>
  <c r="C1453" i="1" s="1"/>
  <c r="J1456" i="1"/>
  <c r="G1507" i="1"/>
  <c r="C1501" i="1"/>
  <c r="G1483" i="1"/>
  <c r="G1486" i="1"/>
  <c r="H1499" i="1"/>
  <c r="G1499" i="1"/>
  <c r="G1484" i="1"/>
  <c r="H1278" i="1"/>
  <c r="H1244" i="1"/>
  <c r="H998" i="1"/>
  <c r="H996" i="1"/>
  <c r="E287" i="9"/>
  <c r="B287" i="9" s="1"/>
  <c r="H76" i="1"/>
  <c r="H130" i="1"/>
  <c r="H131" i="1"/>
  <c r="E294" i="9"/>
  <c r="B294" i="9" s="1"/>
  <c r="E33" i="9"/>
  <c r="B33" i="9" s="1"/>
  <c r="E296" i="9"/>
  <c r="B296" i="9" s="1"/>
  <c r="G1033" i="1"/>
  <c r="G1030" i="1"/>
  <c r="G1032" i="1"/>
  <c r="G1023" i="1"/>
  <c r="G1026" i="1"/>
  <c r="G1018" i="1"/>
  <c r="G1013" i="1"/>
  <c r="G1014" i="1"/>
  <c r="F35" i="5"/>
  <c r="G1004" i="1"/>
  <c r="G1003" i="1"/>
  <c r="G1002" i="1"/>
  <c r="F19" i="5"/>
  <c r="E12" i="5"/>
  <c r="D990" i="1" s="1"/>
  <c r="G1000" i="1"/>
  <c r="H997" i="1"/>
  <c r="F13" i="5"/>
  <c r="H1263" i="1"/>
  <c r="H1237" i="1"/>
  <c r="H1223" i="1"/>
  <c r="F246" i="5"/>
  <c r="E282" i="9"/>
  <c r="B282" i="9" s="1"/>
  <c r="H1217" i="1"/>
  <c r="H1216" i="1"/>
  <c r="F239" i="5"/>
  <c r="E293" i="9"/>
  <c r="B293" i="9" s="1"/>
  <c r="G1165" i="1"/>
  <c r="G1163" i="1"/>
  <c r="G1156" i="1"/>
  <c r="G1155" i="1"/>
  <c r="H1048" i="1"/>
  <c r="H1050" i="1"/>
  <c r="F70" i="5"/>
  <c r="E298" i="9"/>
  <c r="B298" i="9" s="1"/>
  <c r="F215" i="9"/>
  <c r="B215" i="9" s="1"/>
  <c r="E286" i="9"/>
  <c r="B286" i="9" s="1"/>
  <c r="E300" i="9"/>
  <c r="B300" i="9" s="1"/>
  <c r="E303" i="9"/>
  <c r="B303" i="9" s="1"/>
  <c r="E27" i="9"/>
  <c r="B27" i="9" s="1"/>
  <c r="E32" i="9"/>
  <c r="B32" i="9" s="1"/>
  <c r="E288" i="9"/>
  <c r="B288" i="9" s="1"/>
  <c r="G78" i="1"/>
  <c r="H78" i="1"/>
  <c r="F82" i="4"/>
  <c r="G705" i="1"/>
  <c r="G668" i="1"/>
  <c r="E23" i="9"/>
  <c r="B23" i="9" s="1"/>
  <c r="G642" i="1"/>
  <c r="G645" i="1"/>
  <c r="F652" i="4"/>
  <c r="E350" i="4"/>
  <c r="D345" i="1" s="1"/>
  <c r="F363" i="4"/>
  <c r="H248" i="1"/>
  <c r="G248" i="1"/>
  <c r="F252" i="4"/>
  <c r="E196" i="4"/>
  <c r="D192" i="1" s="1"/>
  <c r="E47" i="9"/>
  <c r="B47" i="9" s="1"/>
  <c r="H184" i="1"/>
  <c r="F221" i="9"/>
  <c r="E44" i="9"/>
  <c r="B44" i="9" s="1"/>
  <c r="H173" i="1"/>
  <c r="G165" i="1"/>
  <c r="H165" i="1"/>
  <c r="G169" i="1"/>
  <c r="E163" i="4"/>
  <c r="D159" i="1" s="1"/>
  <c r="F169" i="4"/>
  <c r="F164" i="4"/>
  <c r="F159" i="4"/>
  <c r="E152" i="4"/>
  <c r="D148" i="1" s="1"/>
  <c r="E40" i="9"/>
  <c r="B40" i="9" s="1"/>
  <c r="H149" i="1"/>
  <c r="F153" i="4"/>
  <c r="F125" i="4"/>
  <c r="F106" i="4"/>
  <c r="F217" i="9"/>
  <c r="B217" i="9" s="1"/>
  <c r="E50" i="4"/>
  <c r="D46" i="1" s="1"/>
  <c r="H46" i="1" s="1"/>
  <c r="G73" i="1"/>
  <c r="G75" i="1"/>
  <c r="F77" i="4"/>
  <c r="G46" i="1"/>
  <c r="G64" i="1"/>
  <c r="G66" i="1"/>
  <c r="E31" i="9"/>
  <c r="B31" i="9" s="1"/>
  <c r="E30" i="9"/>
  <c r="B30" i="9" s="1"/>
  <c r="G1216" i="1"/>
  <c r="G1217" i="1"/>
  <c r="G1218" i="1"/>
  <c r="G1219" i="1"/>
  <c r="G1220" i="1"/>
  <c r="G1221" i="1"/>
  <c r="G1223" i="1"/>
  <c r="G1224" i="1"/>
  <c r="G1225" i="1"/>
  <c r="G1226" i="1"/>
  <c r="G1227" i="1"/>
  <c r="G1228" i="1"/>
  <c r="G1229" i="1"/>
  <c r="G1230" i="1"/>
  <c r="G1231" i="1"/>
  <c r="G1232" i="1"/>
  <c r="G1233" i="1"/>
  <c r="G1234" i="1"/>
  <c r="H1379" i="1"/>
  <c r="H1383" i="1"/>
  <c r="H1387" i="1"/>
  <c r="H1391" i="1"/>
  <c r="H1395"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H1378" i="1"/>
  <c r="H1382" i="1"/>
  <c r="H1386" i="1"/>
  <c r="H1390" i="1"/>
  <c r="H1394" i="1"/>
  <c r="H1398" i="1"/>
  <c r="H1481" i="1"/>
  <c r="G1481" i="1"/>
  <c r="G1490" i="1"/>
  <c r="H1497" i="1"/>
  <c r="G1497" i="1"/>
  <c r="G1506" i="1"/>
  <c r="H1513" i="1"/>
  <c r="G1513" i="1"/>
  <c r="G1522" i="1"/>
  <c r="H1526" i="1"/>
  <c r="G1526"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1429" i="1"/>
  <c r="H1433" i="1"/>
  <c r="G1440" i="1"/>
  <c r="G1442" i="1"/>
  <c r="G1444" i="1"/>
  <c r="H1445" i="1"/>
  <c r="I1446" i="1"/>
  <c r="I1448" i="1"/>
  <c r="I1450" i="1"/>
  <c r="I1452" i="1"/>
  <c r="H1454" i="1"/>
  <c r="G1454" i="1"/>
  <c r="I1456" i="1"/>
  <c r="I1458" i="1"/>
  <c r="I1460" i="1"/>
  <c r="H1462" i="1"/>
  <c r="G1462" i="1"/>
  <c r="H1464" i="1"/>
  <c r="G1464" i="1"/>
  <c r="I1464" i="1" s="1"/>
  <c r="H1466" i="1"/>
  <c r="G1466" i="1"/>
  <c r="H1468" i="1"/>
  <c r="G1468" i="1"/>
  <c r="I1468" i="1" s="1"/>
  <c r="H1472" i="1"/>
  <c r="G1472" i="1"/>
  <c r="H1474" i="1"/>
  <c r="G1474" i="1"/>
  <c r="I1474" i="1" s="1"/>
  <c r="H1477" i="1"/>
  <c r="G1477" i="1"/>
  <c r="H1479" i="1"/>
  <c r="G1479" i="1"/>
  <c r="I1479" i="1" s="1"/>
  <c r="H1485" i="1"/>
  <c r="G1485" i="1"/>
  <c r="G1494" i="1"/>
  <c r="H1501" i="1"/>
  <c r="G1501" i="1"/>
  <c r="G1510" i="1"/>
  <c r="E636" i="4"/>
  <c r="D630" i="1" s="1"/>
  <c r="I24" i="3"/>
  <c r="D1299" i="1"/>
  <c r="H1432" i="1"/>
  <c r="H1438" i="1"/>
  <c r="H1489" i="1"/>
  <c r="G1489" i="1"/>
  <c r="H1505" i="1"/>
  <c r="G1505" i="1"/>
  <c r="H1521" i="1"/>
  <c r="G1521" i="1"/>
  <c r="H30" i="3"/>
  <c r="D5" i="7"/>
  <c r="G1439" i="1"/>
  <c r="I1439" i="1" s="1"/>
  <c r="J1439" i="1"/>
  <c r="H1440" i="1"/>
  <c r="G1441" i="1"/>
  <c r="I1441" i="1" s="1"/>
  <c r="J1441" i="1"/>
  <c r="H1442" i="1"/>
  <c r="G1443" i="1"/>
  <c r="I1443" i="1" s="1"/>
  <c r="J1443" i="1"/>
  <c r="H1444" i="1"/>
  <c r="H1447" i="1"/>
  <c r="G1447" i="1"/>
  <c r="I1447" i="1" s="1"/>
  <c r="H1449" i="1"/>
  <c r="G1449" i="1"/>
  <c r="H1451" i="1"/>
  <c r="G1451" i="1"/>
  <c r="I1451" i="1" s="1"/>
  <c r="H1453" i="1"/>
  <c r="G1453" i="1"/>
  <c r="H1455" i="1"/>
  <c r="G1455" i="1"/>
  <c r="I1455" i="1" s="1"/>
  <c r="H1457" i="1"/>
  <c r="G1457" i="1"/>
  <c r="H1459" i="1"/>
  <c r="G1459" i="1"/>
  <c r="I1459" i="1" s="1"/>
  <c r="H1461" i="1"/>
  <c r="G1461" i="1"/>
  <c r="I1463" i="1"/>
  <c r="I1465" i="1"/>
  <c r="I1467" i="1"/>
  <c r="I1471" i="1"/>
  <c r="I1473" i="1"/>
  <c r="H1493" i="1"/>
  <c r="G1493" i="1"/>
  <c r="H1509" i="1"/>
  <c r="G1509" i="1"/>
  <c r="E408" i="4"/>
  <c r="D403" i="1" s="1"/>
  <c r="E237" i="5"/>
  <c r="D1215" i="1"/>
  <c r="H1215" i="1" s="1"/>
  <c r="F417" i="4"/>
  <c r="D245" i="5"/>
  <c r="F259" i="5"/>
  <c r="D42" i="8"/>
  <c r="F238" i="5"/>
  <c r="E5" i="7"/>
  <c r="G1525" i="1"/>
  <c r="G1529" i="1"/>
  <c r="G1533" i="1"/>
  <c r="G1537" i="1"/>
  <c r="G1541" i="1"/>
  <c r="G1545" i="1"/>
  <c r="G1549" i="1"/>
  <c r="G1553" i="1"/>
  <c r="G1557" i="1"/>
  <c r="G1561" i="1"/>
  <c r="G1565" i="1"/>
  <c r="G1569" i="1"/>
  <c r="G1573" i="1"/>
  <c r="G1577" i="1"/>
  <c r="D44" i="4"/>
  <c r="D124" i="4"/>
  <c r="E133" i="4"/>
  <c r="D129" i="1" s="1"/>
  <c r="D152" i="4"/>
  <c r="D196" i="4"/>
  <c r="E263" i="4"/>
  <c r="D259" i="1" s="1"/>
  <c r="D299" i="4"/>
  <c r="D351" i="4"/>
  <c r="D580" i="4"/>
  <c r="D12" i="5"/>
  <c r="D118" i="5"/>
  <c r="E176" i="5"/>
  <c r="H19" i="9" s="1"/>
  <c r="E19" i="9" s="1"/>
  <c r="B19" i="9" s="1"/>
  <c r="D190" i="5"/>
  <c r="D35" i="6"/>
  <c r="F36" i="6"/>
  <c r="D7" i="4"/>
  <c r="D163" i="4"/>
  <c r="D421" i="4"/>
  <c r="D515" i="4"/>
  <c r="D567" i="4"/>
  <c r="F603" i="4"/>
  <c r="D69" i="5"/>
  <c r="E87" i="5"/>
  <c r="F180" i="5"/>
  <c r="D177" i="5"/>
  <c r="D206" i="5"/>
  <c r="F207" i="5"/>
  <c r="F5" i="6"/>
  <c r="E35" i="6"/>
  <c r="E141" i="6" s="1"/>
  <c r="D129" i="6"/>
  <c r="D141" i="6" s="1"/>
  <c r="F130" i="6"/>
  <c r="E290" i="9"/>
  <c r="B290" i="9" s="1"/>
  <c r="E79" i="9"/>
  <c r="B79" i="9" s="1"/>
  <c r="E83" i="9"/>
  <c r="B83" i="9" s="1"/>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211" i="9"/>
  <c r="E211" i="9" s="1"/>
  <c r="B211" i="9" s="1"/>
  <c r="G207" i="9"/>
  <c r="E207" i="9" s="1"/>
  <c r="B207" i="9" s="1"/>
  <c r="G203" i="9"/>
  <c r="E203" i="9" s="1"/>
  <c r="B203" i="9" s="1"/>
  <c r="G199" i="9"/>
  <c r="E199" i="9" s="1"/>
  <c r="B199" i="9" s="1"/>
  <c r="G195" i="9"/>
  <c r="E195" i="9" s="1"/>
  <c r="B195" i="9" s="1"/>
  <c r="G166" i="9"/>
  <c r="E166" i="9" s="1"/>
  <c r="B166" i="9" s="1"/>
  <c r="H165" i="9"/>
  <c r="G212" i="9"/>
  <c r="E212" i="9" s="1"/>
  <c r="B212" i="9" s="1"/>
  <c r="G208" i="9"/>
  <c r="E208" i="9" s="1"/>
  <c r="B208" i="9" s="1"/>
  <c r="G204" i="9"/>
  <c r="E204" i="9" s="1"/>
  <c r="B204" i="9" s="1"/>
  <c r="G200" i="9"/>
  <c r="E200" i="9" s="1"/>
  <c r="B200" i="9" s="1"/>
  <c r="G196" i="9"/>
  <c r="E196" i="9" s="1"/>
  <c r="B196" i="9" s="1"/>
  <c r="L192" i="9"/>
  <c r="F192" i="9" s="1"/>
  <c r="G165" i="9"/>
  <c r="E165" i="9" s="1"/>
  <c r="B165" i="9" s="1"/>
  <c r="G164" i="9"/>
  <c r="E164" i="9" s="1"/>
  <c r="B164" i="9" s="1"/>
  <c r="G163" i="9"/>
  <c r="E163" i="9" s="1"/>
  <c r="B163" i="9" s="1"/>
  <c r="G162" i="9"/>
  <c r="E162" i="9" s="1"/>
  <c r="B162" i="9" s="1"/>
  <c r="G161" i="9"/>
  <c r="E161" i="9" s="1"/>
  <c r="B161" i="9" s="1"/>
  <c r="G209" i="9"/>
  <c r="E209" i="9" s="1"/>
  <c r="B209" i="9" s="1"/>
  <c r="G205" i="9"/>
  <c r="E205" i="9" s="1"/>
  <c r="B205" i="9" s="1"/>
  <c r="G201" i="9"/>
  <c r="E201" i="9" s="1"/>
  <c r="B201" i="9" s="1"/>
  <c r="G197" i="9"/>
  <c r="E197" i="9" s="1"/>
  <c r="B197" i="9" s="1"/>
  <c r="G193" i="9"/>
  <c r="E193" i="9" s="1"/>
  <c r="B193" i="9" s="1"/>
  <c r="L213" i="9"/>
  <c r="F213" i="9" s="1"/>
  <c r="B213" i="9" s="1"/>
  <c r="G210" i="9"/>
  <c r="E210" i="9" s="1"/>
  <c r="B210" i="9" s="1"/>
  <c r="G206" i="9"/>
  <c r="E206" i="9" s="1"/>
  <c r="B206" i="9" s="1"/>
  <c r="G202" i="9"/>
  <c r="E202" i="9" s="1"/>
  <c r="B202" i="9" s="1"/>
  <c r="G198" i="9"/>
  <c r="E198" i="9" s="1"/>
  <c r="B198" i="9" s="1"/>
  <c r="G194" i="9"/>
  <c r="E194" i="9" s="1"/>
  <c r="B19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219" i="9"/>
  <c r="B225" i="9"/>
  <c r="B231" i="9"/>
  <c r="B241" i="9"/>
  <c r="B247" i="9"/>
  <c r="B257" i="9"/>
  <c r="B263" i="9"/>
  <c r="B223" i="9"/>
  <c r="B233" i="9"/>
  <c r="B239" i="9"/>
  <c r="B249" i="9"/>
  <c r="B255" i="9"/>
  <c r="B271" i="9"/>
  <c r="B221" i="9"/>
  <c r="B227" i="9"/>
  <c r="B237" i="9"/>
  <c r="B243" i="9"/>
  <c r="B253" i="9"/>
  <c r="B259" i="9"/>
  <c r="F643" i="4" l="1"/>
  <c r="H411" i="1"/>
  <c r="G411" i="1"/>
  <c r="G638" i="1"/>
  <c r="D43" i="8"/>
  <c r="K1451" i="9" s="1"/>
  <c r="G1524" i="1"/>
  <c r="E7" i="5"/>
  <c r="E407" i="4"/>
  <c r="D402" i="1" s="1"/>
  <c r="F50" i="4"/>
  <c r="I28" i="3"/>
  <c r="D1435" i="1"/>
  <c r="H9" i="3"/>
  <c r="F141" i="6"/>
  <c r="H28" i="3"/>
  <c r="C1435" i="1"/>
  <c r="G311" i="9"/>
  <c r="E311" i="9" s="1"/>
  <c r="B311" i="9" s="1"/>
  <c r="F206" i="5"/>
  <c r="C1183" i="1"/>
  <c r="D68" i="5"/>
  <c r="F69" i="5"/>
  <c r="C1047" i="1"/>
  <c r="F421" i="4"/>
  <c r="D420" i="4"/>
  <c r="C415" i="1"/>
  <c r="H25" i="3"/>
  <c r="F35" i="6"/>
  <c r="C1329" i="1"/>
  <c r="D7" i="5"/>
  <c r="F12" i="5"/>
  <c r="C990" i="1"/>
  <c r="D298" i="4"/>
  <c r="F299" i="4"/>
  <c r="C294" i="1"/>
  <c r="G129" i="1"/>
  <c r="H129" i="1"/>
  <c r="F245" i="5"/>
  <c r="C1222" i="1"/>
  <c r="I1457" i="1"/>
  <c r="I1449" i="1"/>
  <c r="I1477" i="1"/>
  <c r="I1472" i="1"/>
  <c r="I1466" i="1"/>
  <c r="I1462" i="1"/>
  <c r="I1444" i="1"/>
  <c r="G308" i="9"/>
  <c r="E308" i="9" s="1"/>
  <c r="B308" i="9" s="1"/>
  <c r="D176" i="5"/>
  <c r="F177" i="5"/>
  <c r="C1154" i="1"/>
  <c r="F163" i="4"/>
  <c r="C159" i="1"/>
  <c r="G310" i="9"/>
  <c r="E310" i="9" s="1"/>
  <c r="B310" i="9" s="1"/>
  <c r="F190" i="5"/>
  <c r="C1167" i="1"/>
  <c r="F580" i="4"/>
  <c r="C574" i="1"/>
  <c r="H259" i="1"/>
  <c r="G259" i="1"/>
  <c r="F124" i="4"/>
  <c r="C120" i="1"/>
  <c r="I34" i="3"/>
  <c r="C1517" i="1"/>
  <c r="E151" i="4"/>
  <c r="G316" i="9"/>
  <c r="E316" i="9" s="1"/>
  <c r="H29" i="3"/>
  <c r="C1436" i="1"/>
  <c r="I1442" i="1"/>
  <c r="B192" i="9"/>
  <c r="F129" i="6"/>
  <c r="C1423" i="1"/>
  <c r="G318" i="9"/>
  <c r="E318" i="9" s="1"/>
  <c r="F567" i="4"/>
  <c r="C561" i="1"/>
  <c r="F7" i="4"/>
  <c r="D6" i="4"/>
  <c r="C3" i="1"/>
  <c r="E175" i="5"/>
  <c r="D1152" i="1" s="1"/>
  <c r="I22" i="3"/>
  <c r="D1153" i="1"/>
  <c r="D528" i="4"/>
  <c r="F196" i="4"/>
  <c r="C192" i="1"/>
  <c r="F44" i="4"/>
  <c r="C40" i="1"/>
  <c r="I29" i="3"/>
  <c r="D1436" i="1"/>
  <c r="G313" i="9"/>
  <c r="E313" i="9" s="1"/>
  <c r="F133" i="4"/>
  <c r="D237" i="5"/>
  <c r="F263" i="4"/>
  <c r="I1440" i="1"/>
  <c r="E6" i="4"/>
  <c r="G1215" i="1"/>
  <c r="I25" i="3"/>
  <c r="D1329" i="1"/>
  <c r="E68" i="5"/>
  <c r="D1065" i="1"/>
  <c r="F515" i="4"/>
  <c r="C509" i="1"/>
  <c r="F118" i="5"/>
  <c r="C1096" i="1"/>
  <c r="D350" i="4"/>
  <c r="F351" i="4"/>
  <c r="C346" i="1"/>
  <c r="G21" i="9"/>
  <c r="H21" i="9"/>
  <c r="D151" i="4"/>
  <c r="F152" i="4"/>
  <c r="C148" i="1"/>
  <c r="I23" i="3"/>
  <c r="D1214" i="1"/>
  <c r="H1299" i="1"/>
  <c r="G1299" i="1"/>
  <c r="G314" i="9" l="1"/>
  <c r="E314" i="9" s="1"/>
  <c r="B314" i="9" s="1"/>
  <c r="C1518" i="1"/>
  <c r="H1518" i="1" s="1"/>
  <c r="I35" i="3"/>
  <c r="D985" i="1"/>
  <c r="I20" i="3"/>
  <c r="K3" i="9"/>
  <c r="H148" i="1"/>
  <c r="G148" i="1"/>
  <c r="H561" i="1"/>
  <c r="G561" i="1"/>
  <c r="D408" i="4"/>
  <c r="F350" i="4"/>
  <c r="C345" i="1"/>
  <c r="H192" i="1"/>
  <c r="G192" i="1"/>
  <c r="G1423" i="1"/>
  <c r="H1423" i="1"/>
  <c r="H1154" i="1"/>
  <c r="G1154" i="1"/>
  <c r="E21" i="9"/>
  <c r="F237" i="5"/>
  <c r="H23" i="3"/>
  <c r="C1214" i="1"/>
  <c r="G1436" i="1"/>
  <c r="H1436" i="1"/>
  <c r="H1517" i="1"/>
  <c r="G1517" i="1"/>
  <c r="H11" i="3"/>
  <c r="G120" i="1"/>
  <c r="H120" i="1"/>
  <c r="G574" i="1"/>
  <c r="H574" i="1"/>
  <c r="D407" i="4"/>
  <c r="F298" i="4"/>
  <c r="C293" i="1"/>
  <c r="H1329" i="1"/>
  <c r="G1329" i="1"/>
  <c r="F420" i="4"/>
  <c r="D635" i="4"/>
  <c r="C414" i="1"/>
  <c r="F68" i="5"/>
  <c r="H21" i="3"/>
  <c r="C1046" i="1"/>
  <c r="G1435" i="1"/>
  <c r="H1435" i="1"/>
  <c r="H346" i="1"/>
  <c r="G346" i="1"/>
  <c r="I21" i="3"/>
  <c r="D1046" i="1"/>
  <c r="E6" i="5"/>
  <c r="I16" i="3"/>
  <c r="E412" i="4"/>
  <c r="D2" i="1"/>
  <c r="G40" i="1"/>
  <c r="H40" i="1"/>
  <c r="D636" i="4"/>
  <c r="F528" i="4"/>
  <c r="C522" i="1"/>
  <c r="H3" i="1"/>
  <c r="G3" i="1"/>
  <c r="G159" i="1"/>
  <c r="H159" i="1"/>
  <c r="F176" i="5"/>
  <c r="H22" i="3"/>
  <c r="D175" i="5"/>
  <c r="C1153" i="1"/>
  <c r="G990" i="1"/>
  <c r="H990" i="1"/>
  <c r="H1183" i="1"/>
  <c r="G1183" i="1"/>
  <c r="I17" i="3"/>
  <c r="E289" i="4"/>
  <c r="E290" i="4" s="1"/>
  <c r="D286" i="1" s="1"/>
  <c r="D147" i="1"/>
  <c r="F7" i="5"/>
  <c r="D6" i="5"/>
  <c r="H20" i="3"/>
  <c r="C985" i="1"/>
  <c r="G415" i="1"/>
  <c r="H415" i="1"/>
  <c r="H1096" i="1"/>
  <c r="G1096" i="1"/>
  <c r="H1065" i="1"/>
  <c r="G1065" i="1"/>
  <c r="H17" i="3"/>
  <c r="D289" i="4"/>
  <c r="F151" i="4"/>
  <c r="C147" i="1"/>
  <c r="G509" i="1"/>
  <c r="H509" i="1"/>
  <c r="B313" i="9"/>
  <c r="D412" i="4"/>
  <c r="F6" i="4"/>
  <c r="H16" i="3"/>
  <c r="C2" i="1"/>
  <c r="E317" i="9"/>
  <c r="I9" i="3" s="1"/>
  <c r="B318" i="9"/>
  <c r="B316" i="9"/>
  <c r="E315" i="9"/>
  <c r="I10" i="3" s="1"/>
  <c r="H1167" i="1"/>
  <c r="G1167" i="1"/>
  <c r="H1222" i="1"/>
  <c r="G1222" i="1"/>
  <c r="G294" i="1"/>
  <c r="H294" i="1"/>
  <c r="H1047" i="1"/>
  <c r="G1047" i="1"/>
  <c r="E312" i="9" l="1"/>
  <c r="G1518" i="1"/>
  <c r="G285" i="9"/>
  <c r="E285" i="9" s="1"/>
  <c r="B285" i="9" s="1"/>
  <c r="G278" i="9"/>
  <c r="F6" i="5"/>
  <c r="C984" i="1"/>
  <c r="H414" i="1"/>
  <c r="G414" i="1"/>
  <c r="N3" i="9"/>
  <c r="I11" i="3"/>
  <c r="B21" i="9"/>
  <c r="H1153" i="1"/>
  <c r="G1153" i="1"/>
  <c r="H522" i="1"/>
  <c r="G522" i="1"/>
  <c r="H1046" i="1"/>
  <c r="G1046" i="1"/>
  <c r="F635" i="4"/>
  <c r="C629" i="1"/>
  <c r="H293" i="1"/>
  <c r="G293" i="1"/>
  <c r="H1214" i="1"/>
  <c r="G1214" i="1"/>
  <c r="F408" i="4"/>
  <c r="C403" i="1"/>
  <c r="D639" i="4"/>
  <c r="D414" i="4"/>
  <c r="F412" i="4"/>
  <c r="C407" i="1"/>
  <c r="D291" i="4"/>
  <c r="F289" i="4"/>
  <c r="D413" i="4"/>
  <c r="C285" i="1"/>
  <c r="H278" i="9"/>
  <c r="D984" i="1"/>
  <c r="G147" i="1"/>
  <c r="H147" i="1"/>
  <c r="G2" i="1"/>
  <c r="H2" i="1"/>
  <c r="H985" i="1"/>
  <c r="G985" i="1"/>
  <c r="F175" i="5"/>
  <c r="C1152" i="1"/>
  <c r="D290" i="4"/>
  <c r="E413" i="4"/>
  <c r="E414" i="4" s="1"/>
  <c r="D409" i="1" s="1"/>
  <c r="E291" i="4"/>
  <c r="D287" i="1" s="1"/>
  <c r="D285" i="1"/>
  <c r="F636" i="4"/>
  <c r="C630" i="1"/>
  <c r="E639" i="4"/>
  <c r="D407" i="1"/>
  <c r="F407" i="4"/>
  <c r="C402" i="1"/>
  <c r="H345" i="1"/>
  <c r="G345" i="1"/>
  <c r="F291" i="4" l="1"/>
  <c r="C287" i="1"/>
  <c r="F639" i="4"/>
  <c r="C633" i="1"/>
  <c r="F290" i="4"/>
  <c r="C286" i="1"/>
  <c r="H285" i="1"/>
  <c r="G285" i="1"/>
  <c r="H407" i="1"/>
  <c r="G407" i="1"/>
  <c r="G403" i="1"/>
  <c r="H403" i="1"/>
  <c r="H8" i="3"/>
  <c r="H984" i="1"/>
  <c r="G984" i="1"/>
  <c r="H402" i="1"/>
  <c r="G402" i="1"/>
  <c r="D633" i="1"/>
  <c r="H1152" i="1"/>
  <c r="G1152" i="1"/>
  <c r="D640" i="4"/>
  <c r="D415" i="4"/>
  <c r="F413" i="4"/>
  <c r="C408" i="1"/>
  <c r="F414" i="4"/>
  <c r="C409" i="1"/>
  <c r="G629" i="1"/>
  <c r="H629" i="1"/>
  <c r="E278" i="9"/>
  <c r="G630" i="1"/>
  <c r="H630" i="1"/>
  <c r="E640" i="4"/>
  <c r="E415" i="4"/>
  <c r="D410" i="1" s="1"/>
  <c r="D408" i="1"/>
  <c r="E642" i="4" l="1"/>
  <c r="D634" i="1"/>
  <c r="G408" i="1"/>
  <c r="H408" i="1"/>
  <c r="G409" i="1"/>
  <c r="H409" i="1"/>
  <c r="F415" i="4"/>
  <c r="C410" i="1"/>
  <c r="E277" i="9"/>
  <c r="I8" i="3" s="1"/>
  <c r="B278" i="9"/>
  <c r="D642" i="4"/>
  <c r="F640" i="4"/>
  <c r="C634" i="1"/>
  <c r="E641" i="4"/>
  <c r="G286" i="1"/>
  <c r="H286" i="1"/>
  <c r="D641" i="4"/>
  <c r="M3" i="9"/>
  <c r="H287" i="1"/>
  <c r="G287" i="1"/>
  <c r="G633" i="1"/>
  <c r="H633" i="1"/>
  <c r="D646" i="4" l="1"/>
  <c r="F642" i="4"/>
  <c r="C636" i="1"/>
  <c r="H410" i="1"/>
  <c r="G410" i="1"/>
  <c r="D645" i="4"/>
  <c r="F641" i="4"/>
  <c r="C635" i="1"/>
  <c r="E645" i="4"/>
  <c r="G276" i="9" s="1"/>
  <c r="E276" i="9" s="1"/>
  <c r="B276" i="9" s="1"/>
  <c r="D635" i="1"/>
  <c r="G634" i="1"/>
  <c r="H634" i="1"/>
  <c r="E646" i="4"/>
  <c r="D636" i="1"/>
  <c r="G636" i="1" l="1"/>
  <c r="H636" i="1"/>
  <c r="G635" i="1"/>
  <c r="H635" i="1"/>
  <c r="I19" i="3"/>
  <c r="D640" i="1"/>
  <c r="I18" i="3"/>
  <c r="D639" i="1"/>
  <c r="H18" i="3"/>
  <c r="F645" i="4"/>
  <c r="C639" i="1"/>
  <c r="H19" i="3"/>
  <c r="F646" i="4"/>
  <c r="C640" i="1"/>
  <c r="H7" i="3" l="1"/>
  <c r="J3" i="9" s="1"/>
  <c r="H640" i="1"/>
  <c r="G640" i="1"/>
  <c r="H639" i="1"/>
  <c r="G639" i="1"/>
  <c r="G274" i="9" l="1"/>
  <c r="M272" i="9"/>
  <c r="L272" i="9"/>
  <c r="H274" i="9"/>
  <c r="H18" i="9"/>
  <c r="G18" i="9"/>
  <c r="I7" i="9"/>
  <c r="K13" i="9"/>
  <c r="I8" i="9"/>
  <c r="M15" i="9"/>
  <c r="I5" i="9"/>
  <c r="K11" i="9"/>
  <c r="J17" i="9"/>
  <c r="J9" i="9"/>
  <c r="H15" i="9"/>
  <c r="I6" i="9"/>
  <c r="J7" i="9"/>
  <c r="I12" i="9"/>
  <c r="I9" i="9"/>
  <c r="K9" i="9"/>
  <c r="L15" i="9"/>
  <c r="K10" i="9"/>
  <c r="G16" i="9"/>
  <c r="K7" i="9"/>
  <c r="J12" i="9"/>
  <c r="J5" i="9"/>
  <c r="L16" i="9"/>
  <c r="J6" i="9"/>
  <c r="I11" i="9"/>
  <c r="K8" i="9"/>
  <c r="J13" i="9"/>
  <c r="I13" i="9"/>
  <c r="K5" i="9"/>
  <c r="J10" i="9"/>
  <c r="M16" i="9"/>
  <c r="K6" i="9"/>
  <c r="J11" i="9"/>
  <c r="I17" i="9"/>
  <c r="J8" i="9"/>
  <c r="G15" i="9"/>
  <c r="K12" i="9"/>
  <c r="H17" i="9"/>
  <c r="H16" i="9"/>
  <c r="G17" i="9"/>
  <c r="E10" i="9" l="1"/>
  <c r="B10" i="9" s="1"/>
  <c r="F272" i="9"/>
  <c r="B272" i="9" s="1"/>
  <c r="E17" i="9"/>
  <c r="B17" i="9" s="1"/>
  <c r="E15" i="9"/>
  <c r="E13" i="9"/>
  <c r="B13" i="9" s="1"/>
  <c r="E18" i="9"/>
  <c r="B18" i="9" s="1"/>
  <c r="E12" i="9"/>
  <c r="B12" i="9" s="1"/>
  <c r="F16" i="9"/>
  <c r="E16" i="9"/>
  <c r="E9" i="9"/>
  <c r="B9" i="9" s="1"/>
  <c r="E5" i="9"/>
  <c r="E7" i="9"/>
  <c r="B7" i="9" s="1"/>
  <c r="F20" i="9"/>
  <c r="E6" i="9"/>
  <c r="B6" i="9" s="1"/>
  <c r="E11" i="9"/>
  <c r="B11" i="9" s="1"/>
  <c r="F15" i="9"/>
  <c r="E8" i="9"/>
  <c r="B8" i="9" s="1"/>
  <c r="E274" i="9"/>
  <c r="F14" i="9" l="1"/>
  <c r="F3" i="9" s="1"/>
  <c r="E14" i="9"/>
  <c r="B16" i="9"/>
  <c r="E4" i="9"/>
  <c r="B5" i="9"/>
  <c r="B274" i="9"/>
  <c r="E20" i="9"/>
  <c r="I7" i="3" s="1"/>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<sst xmlns="http://schemas.openxmlformats.org/spreadsheetml/2006/main" count="4374" uniqueCount="3426">
  <si>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</si>
  <si>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</si>
  <si>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</si>
  <si>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</si>
  <si>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</si>
  <si>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</si>
  <si>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</si>
  <si>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</si>
  <si>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</si>
  <si>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</si>
  <si>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</si>
  <si>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</si>
  <si>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</si>
  <si>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</si>
  <si>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</si>
  <si>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</si>
  <si>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</si>
  <si>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</si>
  <si>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</si>
  <si>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</si>
  <si>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</si>
  <si>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</si>
  <si>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</si>
  <si>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</si>
  <si>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</si>
  <si>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</si>
  <si>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</si>
  <si>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</si>
  <si>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</si>
  <si>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</si>
  <si>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</si>
  <si>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JOSIP VERGILIJ PERIĆ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</si>
  <si>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</si>
  <si>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</si>
  <si>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</si>
  <si>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</si>
  <si>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</si>
  <si>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</si>
  <si>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</si>
  <si>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</si>
  <si>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</si>
  <si>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</si>
  <si>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</si>
  <si>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</si>
  <si>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</si>
  <si>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</si>
  <si>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</si>
  <si>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</si>
  <si>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</si>
  <si>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49954 - OSNOVNA ŠKOLA JOSIP VERGILIJ PERIĆ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</si>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</sst>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1832450.9200000004</v>
      </c>
      <c r="D2" s="6">
        <f>'PR-RAS'!E6</f>
        <v>2185278.11</v>
      </c>
      <c r="E2" s="6">
        <v>0</v>
      </c>
      <c r="F2" s="6">
        <v>0</v>
      </c>
      <c r="G2" s="7">
        <f t="shared" ref="G2:G264" si="0">(B2/1000)*(C2*1+D2*2)</f>
        <v>6203.0071400000006</v>
      </c>
      <c r="H2" s="7">
        <f t="shared" ref="H2:H264" si="1">ABS(C2-ROUND(C2,0))+ABS(D2-ROUND(D2,0))</f>
        <v>0.18999999947845936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1527640.04</v>
      </c>
      <c r="D46" s="1">
        <f>'PR-RAS'!E50</f>
        <v>1876965.25</v>
      </c>
      <c r="E46" s="1">
        <v>0</v>
      </c>
      <c r="F46" s="1">
        <v>0</v>
      </c>
      <c r="G46" s="2">
        <f t="shared" si="0"/>
        <v>237670.67429999998</v>
      </c>
      <c r="H46" s="2">
        <f t="shared" si="1"/>
        <v>0.2900000000372529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5670.2</v>
      </c>
      <c r="E50" s="1">
        <v>0</v>
      </c>
      <c r="F50" s="1">
        <v>0</v>
      </c>
      <c r="G50" s="2">
        <f t="shared" si="0"/>
        <v>555.67960000000005</v>
      </c>
      <c r="H50" s="2">
        <f t="shared" si="1"/>
        <v>0.1999999999998181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5670.2</v>
      </c>
      <c r="E53" s="1">
        <v>0</v>
      </c>
      <c r="F53" s="1">
        <v>0</v>
      </c>
      <c r="G53" s="2">
        <f t="shared" si="0"/>
        <v>589.70079999999996</v>
      </c>
      <c r="H53" s="2">
        <f t="shared" si="1"/>
        <v>0.1999999999998181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17207.830000000002</v>
      </c>
      <c r="E58" s="1">
        <v>0</v>
      </c>
      <c r="F58" s="1">
        <v>0</v>
      </c>
      <c r="G58" s="2">
        <f t="shared" si="0"/>
        <v>1961.6926200000003</v>
      </c>
      <c r="H58" s="2">
        <f t="shared" si="1"/>
        <v>0.16999999999825377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17207.830000000002</v>
      </c>
      <c r="E59" s="1">
        <v>0</v>
      </c>
      <c r="F59" s="1">
        <v>0</v>
      </c>
      <c r="G59" s="2">
        <f t="shared" si="0"/>
        <v>1996.1082800000004</v>
      </c>
      <c r="H59" s="2">
        <f t="shared" si="1"/>
        <v>0.16999999999825377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1507786.34</v>
      </c>
      <c r="D64" s="1">
        <f>'PR-RAS'!E68</f>
        <v>1815670.8</v>
      </c>
      <c r="E64" s="1">
        <v>0</v>
      </c>
      <c r="F64" s="1">
        <v>0</v>
      </c>
      <c r="G64" s="2">
        <f t="shared" si="0"/>
        <v>323765.06022000004</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1504644.25</v>
      </c>
      <c r="D65" s="1">
        <f>'PR-RAS'!E69</f>
        <v>1814564.04</v>
      </c>
      <c r="E65" s="1">
        <v>0</v>
      </c>
      <c r="F65" s="1">
        <v>0</v>
      </c>
      <c r="G65" s="2">
        <f t="shared" si="0"/>
        <v>328561.42911999999</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3142.09</v>
      </c>
      <c r="D66" s="1">
        <f>'PR-RAS'!E70</f>
        <v>1106.76</v>
      </c>
      <c r="E66" s="1">
        <v>0</v>
      </c>
      <c r="F66" s="1">
        <v>0</v>
      </c>
      <c r="G66" s="2">
        <f t="shared" si="0"/>
        <v>348.11465000000004</v>
      </c>
      <c r="H66" s="2">
        <f t="shared" si="1"/>
        <v>0.33000000000015461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19853.7</v>
      </c>
      <c r="D73" s="1">
        <f>'PR-RAS'!E77</f>
        <v>38416.42</v>
      </c>
      <c r="E73" s="1">
        <v>0</v>
      </c>
      <c r="F73" s="1">
        <v>0</v>
      </c>
      <c r="G73" s="2">
        <f t="shared" si="0"/>
        <v>6961.430879999999</v>
      </c>
      <c r="H73" s="2">
        <f t="shared" si="1"/>
        <v>0.71999999999752617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1035.52</v>
      </c>
      <c r="D74" s="1">
        <f>'PR-RAS'!E78</f>
        <v>806.07</v>
      </c>
      <c r="E74" s="1">
        <v>0</v>
      </c>
      <c r="F74" s="1">
        <v>0</v>
      </c>
      <c r="G74" s="2">
        <f t="shared" si="0"/>
        <v>193.27917999999997</v>
      </c>
      <c r="H74" s="2">
        <f t="shared" si="1"/>
        <v>0.55000000000006821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1842.94</v>
      </c>
      <c r="D75" s="1">
        <f>'PR-RAS'!E79</f>
        <v>4956.38</v>
      </c>
      <c r="E75" s="1">
        <v>0</v>
      </c>
      <c r="F75" s="1">
        <v>0</v>
      </c>
      <c r="G75" s="2">
        <f t="shared" si="0"/>
        <v>869.92179999999996</v>
      </c>
      <c r="H75" s="2">
        <f t="shared" si="1"/>
        <v>0.44000000000005457</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6531.92</v>
      </c>
      <c r="D76" s="1">
        <f>'PR-RAS'!E80</f>
        <v>4567.78</v>
      </c>
      <c r="E76" s="1">
        <v>0</v>
      </c>
      <c r="F76" s="1">
        <v>0</v>
      </c>
      <c r="G76" s="2">
        <f t="shared" si="0"/>
        <v>1175.0609999999999</v>
      </c>
      <c r="H76" s="2">
        <f t="shared" si="1"/>
        <v>0.3000000000001819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10443.32</v>
      </c>
      <c r="D77" s="1">
        <f>'PR-RAS'!E81</f>
        <v>28086.19</v>
      </c>
      <c r="E77" s="1">
        <v>0</v>
      </c>
      <c r="F77" s="1">
        <v>0</v>
      </c>
      <c r="G77" s="2">
        <f t="shared" si="0"/>
        <v>5062.7932000000001</v>
      </c>
      <c r="H77" s="2">
        <f t="shared" si="1"/>
        <v>0.50999999999839929</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0.8</v>
      </c>
      <c r="D78" s="1">
        <f>'PR-RAS'!E82</f>
        <v>1.89</v>
      </c>
      <c r="E78" s="1">
        <v>0</v>
      </c>
      <c r="F78" s="1">
        <v>0</v>
      </c>
      <c r="G78" s="2">
        <f t="shared" si="0"/>
        <v>0.35265999999999997</v>
      </c>
      <c r="H78" s="2">
        <f t="shared" si="1"/>
        <v>0.31000000000000005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v>
      </c>
      <c r="D79" s="1">
        <f>'PR-RAS'!E83</f>
        <v>1.89</v>
      </c>
      <c r="E79" s="1">
        <v>0</v>
      </c>
      <c r="F79" s="1">
        <v>0</v>
      </c>
      <c r="G79" s="2">
        <f t="shared" si="0"/>
        <v>0.35724</v>
      </c>
      <c r="H79" s="2">
        <f t="shared" si="1"/>
        <v>0.31000000000000005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v>
      </c>
      <c r="D81" s="1">
        <f>'PR-RAS'!E85</f>
        <v>1.89</v>
      </c>
      <c r="E81" s="1">
        <v>0</v>
      </c>
      <c r="F81" s="1">
        <v>0</v>
      </c>
      <c r="G81" s="2">
        <f t="shared" si="0"/>
        <v>0.3664</v>
      </c>
      <c r="H81" s="2">
        <f t="shared" si="1"/>
        <v>0.31000000000000005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1794.12</v>
      </c>
      <c r="D102" s="1">
        <f>'PR-RAS'!E106</f>
        <v>1455.4</v>
      </c>
      <c r="E102" s="1">
        <v>0</v>
      </c>
      <c r="F102" s="1">
        <v>0</v>
      </c>
      <c r="G102" s="2">
        <f t="shared" si="0"/>
        <v>475.19692000000003</v>
      </c>
      <c r="H102" s="2">
        <f t="shared" si="1"/>
        <v>0.51999999999998181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1794.12</v>
      </c>
      <c r="D108" s="1">
        <f>'PR-RAS'!E112</f>
        <v>1455.4</v>
      </c>
      <c r="E108" s="1">
        <v>0</v>
      </c>
      <c r="F108" s="1">
        <v>0</v>
      </c>
      <c r="G108" s="2">
        <f t="shared" si="0"/>
        <v>503.42644000000001</v>
      </c>
      <c r="H108" s="2">
        <f t="shared" si="1"/>
        <v>0.51999999999998181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1794.12</v>
      </c>
      <c r="D113" s="1">
        <f>'PR-RAS'!E117</f>
        <v>1455.4</v>
      </c>
      <c r="E113" s="1">
        <v>0</v>
      </c>
      <c r="F113" s="1">
        <v>0</v>
      </c>
      <c r="G113" s="2">
        <f t="shared" si="0"/>
        <v>526.95104000000003</v>
      </c>
      <c r="H113" s="2">
        <f t="shared" si="1"/>
        <v>0.51999999999998181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4820.59</v>
      </c>
      <c r="D120" s="1">
        <f>'PR-RAS'!E124</f>
        <v>7593.75</v>
      </c>
      <c r="E120" s="1">
        <v>0</v>
      </c>
      <c r="F120" s="1">
        <v>0</v>
      </c>
      <c r="G120" s="2">
        <f t="shared" si="0"/>
        <v>2380.9627099999998</v>
      </c>
      <c r="H120" s="2">
        <f t="shared" si="1"/>
        <v>0.65999999999985448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3370.59</v>
      </c>
      <c r="D121" s="1">
        <f>'PR-RAS'!E125</f>
        <v>182.5</v>
      </c>
      <c r="E121" s="1">
        <v>0</v>
      </c>
      <c r="F121" s="1">
        <v>0</v>
      </c>
      <c r="G121" s="2">
        <f t="shared" si="0"/>
        <v>448.27080000000001</v>
      </c>
      <c r="H121" s="2">
        <f t="shared" si="1"/>
        <v>0.90999999999985448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3370.59</v>
      </c>
      <c r="D123" s="1">
        <f>'PR-RAS'!E127</f>
        <v>182.5</v>
      </c>
      <c r="E123" s="1">
        <v>0</v>
      </c>
      <c r="F123" s="1">
        <v>0</v>
      </c>
      <c r="G123" s="2">
        <f t="shared" si="0"/>
        <v>455.74198000000001</v>
      </c>
      <c r="H123" s="2">
        <f t="shared" si="1"/>
        <v>0.90999999999985448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1450</v>
      </c>
      <c r="D124" s="1">
        <f>'PR-RAS'!E128</f>
        <v>7411.25</v>
      </c>
      <c r="E124" s="1">
        <v>0</v>
      </c>
      <c r="F124" s="1">
        <v>0</v>
      </c>
      <c r="G124" s="2">
        <f t="shared" si="0"/>
        <v>2001.5174999999999</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1450</v>
      </c>
      <c r="D125" s="1">
        <f>'PR-RAS'!E129</f>
        <v>7411.25</v>
      </c>
      <c r="E125" s="1">
        <v>0</v>
      </c>
      <c r="F125" s="1">
        <v>0</v>
      </c>
      <c r="G125" s="2">
        <f t="shared" si="0"/>
        <v>2017.79</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298112.37</v>
      </c>
      <c r="D129" s="1">
        <f>'PR-RAS'!E133</f>
        <v>299261.82</v>
      </c>
      <c r="E129" s="1">
        <v>0</v>
      </c>
      <c r="F129" s="1">
        <v>0</v>
      </c>
      <c r="G129" s="2">
        <f t="shared" si="0"/>
        <v>114769.40928000001</v>
      </c>
      <c r="H129" s="2">
        <f t="shared" si="1"/>
        <v>0.54999999998835847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298112.37</v>
      </c>
      <c r="D130" s="1">
        <f>'PR-RAS'!E134</f>
        <v>299261.82</v>
      </c>
      <c r="E130" s="1">
        <v>0</v>
      </c>
      <c r="F130" s="1">
        <v>0</v>
      </c>
      <c r="G130" s="2">
        <f t="shared" si="0"/>
        <v>115666.04529000001</v>
      </c>
      <c r="H130" s="2">
        <f t="shared" si="1"/>
        <v>0.54999999998835847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298112.37</v>
      </c>
      <c r="D131" s="1">
        <f>'PR-RAS'!E135</f>
        <v>299261.82</v>
      </c>
      <c r="E131" s="1">
        <v>0</v>
      </c>
      <c r="F131" s="1">
        <v>0</v>
      </c>
      <c r="G131" s="2">
        <f t="shared" si="0"/>
        <v>116562.68130000001</v>
      </c>
      <c r="H131" s="2">
        <f t="shared" si="1"/>
        <v>0.54999999998835847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83</v>
      </c>
      <c r="D135" s="1">
        <f>'PR-RAS'!E139</f>
        <v>0</v>
      </c>
      <c r="E135" s="1">
        <v>0</v>
      </c>
      <c r="F135" s="1">
        <v>0</v>
      </c>
      <c r="G135" s="2">
        <f t="shared" si="0"/>
        <v>11.122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83</v>
      </c>
      <c r="D146" s="1">
        <f>'PR-RAS'!E150</f>
        <v>0</v>
      </c>
      <c r="E146" s="1">
        <v>0</v>
      </c>
      <c r="F146" s="1">
        <v>0</v>
      </c>
      <c r="G146" s="2">
        <f t="shared" si="0"/>
        <v>12.034999999999998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1836978.4400000002</v>
      </c>
      <c r="D147" s="1">
        <f>'PR-RAS'!E151</f>
        <v>2130347.5900000003</v>
      </c>
      <c r="E147" s="1">
        <v>0</v>
      </c>
      <c r="F147" s="1">
        <v>0</v>
      </c>
      <c r="G147" s="2">
        <f t="shared" si="0"/>
        <v>890260.34852000012</v>
      </c>
      <c r="H147" s="2">
        <f t="shared" si="1"/>
        <v>0.84999999986030161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1345705.05</v>
      </c>
      <c r="D148" s="1">
        <f>'PR-RAS'!E152</f>
        <v>1655422.15</v>
      </c>
      <c r="E148" s="1">
        <v>0</v>
      </c>
      <c r="F148" s="1">
        <v>0</v>
      </c>
      <c r="G148" s="2">
        <f t="shared" si="0"/>
        <v>684512.75444999989</v>
      </c>
      <c r="H148" s="2">
        <f t="shared" si="1"/>
        <v>0.19999999995343387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1110306.3</v>
      </c>
      <c r="D149" s="1">
        <f>'PR-RAS'!E153</f>
        <v>1369868</v>
      </c>
      <c r="E149" s="1">
        <v>0</v>
      </c>
      <c r="F149" s="1">
        <v>0</v>
      </c>
      <c r="G149" s="2">
        <f t="shared" si="0"/>
        <v>569806.26039999991</v>
      </c>
      <c r="H149" s="2">
        <f t="shared" si="1"/>
        <v>0.30000000004656613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1110306.3</v>
      </c>
      <c r="D150" s="1">
        <f>'PR-RAS'!E154</f>
        <v>1369868</v>
      </c>
      <c r="E150" s="1">
        <v>0</v>
      </c>
      <c r="F150" s="1">
        <v>0</v>
      </c>
      <c r="G150" s="2">
        <f t="shared" si="0"/>
        <v>573656.3027</v>
      </c>
      <c r="H150" s="2">
        <f t="shared" si="1"/>
        <v>0.30000000004656613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52192.58</v>
      </c>
      <c r="D154" s="1">
        <f>'PR-RAS'!E158</f>
        <v>59510</v>
      </c>
      <c r="E154" s="1">
        <v>0</v>
      </c>
      <c r="F154" s="1">
        <v>0</v>
      </c>
      <c r="G154" s="2">
        <f t="shared" si="0"/>
        <v>26195.524740000001</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183206.17</v>
      </c>
      <c r="D155" s="1">
        <f>'PR-RAS'!E159</f>
        <v>226044.15</v>
      </c>
      <c r="E155" s="1">
        <v>0</v>
      </c>
      <c r="F155" s="1">
        <v>0</v>
      </c>
      <c r="G155" s="2">
        <f t="shared" si="0"/>
        <v>97835.348379999996</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183206.17</v>
      </c>
      <c r="D157" s="1">
        <f>'PR-RAS'!E161</f>
        <v>226044.15</v>
      </c>
      <c r="E157" s="1">
        <v>0</v>
      </c>
      <c r="F157" s="1">
        <v>0</v>
      </c>
      <c r="G157" s="2">
        <f t="shared" si="0"/>
        <v>99105.937319999997</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436849</v>
      </c>
      <c r="D159" s="1">
        <f>'PR-RAS'!E163</f>
        <v>414034.15000000008</v>
      </c>
      <c r="E159" s="1">
        <v>0</v>
      </c>
      <c r="F159" s="1">
        <v>0</v>
      </c>
      <c r="G159" s="2">
        <f t="shared" si="0"/>
        <v>199856.93340000004</v>
      </c>
      <c r="H159" s="2">
        <f t="shared" si="1"/>
        <v>0.15000000008149073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37045.46</v>
      </c>
      <c r="D160" s="1">
        <f>'PR-RAS'!E164</f>
        <v>34905.699999999997</v>
      </c>
      <c r="E160" s="1">
        <v>0</v>
      </c>
      <c r="F160" s="1">
        <v>0</v>
      </c>
      <c r="G160" s="2">
        <f t="shared" si="0"/>
        <v>16990.240739999997</v>
      </c>
      <c r="H160" s="2">
        <f t="shared" si="1"/>
        <v>0.76000000000203727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8138.6</v>
      </c>
      <c r="D161" s="1">
        <f>'PR-RAS'!E165</f>
        <v>6516.48</v>
      </c>
      <c r="E161" s="1">
        <v>0</v>
      </c>
      <c r="F161" s="1">
        <v>0</v>
      </c>
      <c r="G161" s="2">
        <f t="shared" si="0"/>
        <v>3387.4495999999999</v>
      </c>
      <c r="H161" s="2">
        <f t="shared" si="1"/>
        <v>0.87999999999919964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28208.34</v>
      </c>
      <c r="D162" s="1">
        <f>'PR-RAS'!E166</f>
        <v>27563.02</v>
      </c>
      <c r="E162" s="1">
        <v>0</v>
      </c>
      <c r="F162" s="1">
        <v>0</v>
      </c>
      <c r="G162" s="2">
        <f t="shared" si="0"/>
        <v>13416.835180000002</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v>
      </c>
      <c r="D163" s="1">
        <f>'PR-RAS'!E167</f>
        <v>515.70000000000005</v>
      </c>
      <c r="E163" s="1">
        <v>0</v>
      </c>
      <c r="F163" s="1">
        <v>0</v>
      </c>
      <c r="G163" s="2">
        <f t="shared" si="0"/>
        <v>168.70680000000002</v>
      </c>
      <c r="H163" s="2">
        <f t="shared" si="1"/>
        <v>0.29999999999995453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688.52</v>
      </c>
      <c r="D164" s="1">
        <f>'PR-RAS'!E168</f>
        <v>310.5</v>
      </c>
      <c r="E164" s="1">
        <v>0</v>
      </c>
      <c r="F164" s="1">
        <v>0</v>
      </c>
      <c r="G164" s="2">
        <f t="shared" si="0"/>
        <v>213.45176000000001</v>
      </c>
      <c r="H164" s="2">
        <f t="shared" si="1"/>
        <v>0.98000000000001819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167054.92000000001</v>
      </c>
      <c r="D165" s="1">
        <f>'PR-RAS'!E169</f>
        <v>134849.25</v>
      </c>
      <c r="E165" s="1">
        <v>0</v>
      </c>
      <c r="F165" s="1">
        <v>0</v>
      </c>
      <c r="G165" s="2">
        <f t="shared" si="0"/>
        <v>71627.560880000005</v>
      </c>
      <c r="H165" s="2">
        <f t="shared" si="1"/>
        <v>0.32999999998719431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16225.76</v>
      </c>
      <c r="D166" s="1">
        <f>'PR-RAS'!E170</f>
        <v>11339.3</v>
      </c>
      <c r="E166" s="1">
        <v>0</v>
      </c>
      <c r="F166" s="1">
        <v>0</v>
      </c>
      <c r="G166" s="2">
        <f t="shared" si="0"/>
        <v>6419.2194</v>
      </c>
      <c r="H166" s="2">
        <f t="shared" si="1"/>
        <v>0.53999999999905413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93792</v>
      </c>
      <c r="D167" s="1">
        <f>'PR-RAS'!E171</f>
        <v>88696.94</v>
      </c>
      <c r="E167" s="1">
        <v>0</v>
      </c>
      <c r="F167" s="1">
        <v>0</v>
      </c>
      <c r="G167" s="2">
        <f t="shared" si="0"/>
        <v>45016.856080000005</v>
      </c>
      <c r="H167" s="2">
        <f t="shared" si="1"/>
        <v>5.9999999997671694E-2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31501.24</v>
      </c>
      <c r="D168" s="1">
        <f>'PR-RAS'!E172</f>
        <v>28371.66</v>
      </c>
      <c r="E168" s="1">
        <v>0</v>
      </c>
      <c r="F168" s="1">
        <v>0</v>
      </c>
      <c r="G168" s="2">
        <f t="shared" si="0"/>
        <v>14736.84152</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17702.560000000001</v>
      </c>
      <c r="D169" s="1">
        <f>'PR-RAS'!E173</f>
        <v>5659.27</v>
      </c>
      <c r="E169" s="1">
        <v>0</v>
      </c>
      <c r="F169" s="1">
        <v>0</v>
      </c>
      <c r="G169" s="2">
        <f t="shared" si="0"/>
        <v>4875.5448000000006</v>
      </c>
      <c r="H169" s="2">
        <f t="shared" si="1"/>
        <v>0.70999999999912689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7503.6</v>
      </c>
      <c r="D170" s="1">
        <f>'PR-RAS'!E174</f>
        <v>782.08</v>
      </c>
      <c r="E170" s="1">
        <v>0</v>
      </c>
      <c r="F170" s="1">
        <v>0</v>
      </c>
      <c r="G170" s="2">
        <f t="shared" si="0"/>
        <v>1532.45144</v>
      </c>
      <c r="H170" s="2">
        <f t="shared" si="1"/>
        <v>0.47999999999967713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329.76</v>
      </c>
      <c r="D172" s="1">
        <f>'PR-RAS'!E176</f>
        <v>0</v>
      </c>
      <c r="E172" s="1">
        <v>0</v>
      </c>
      <c r="F172" s="1">
        <v>0</v>
      </c>
      <c r="G172" s="2">
        <f t="shared" si="0"/>
        <v>56.388960000000004</v>
      </c>
      <c r="H172" s="2">
        <f t="shared" si="1"/>
        <v>0.24000000000000909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220790.75999999998</v>
      </c>
      <c r="D173" s="1">
        <f>'PR-RAS'!E177</f>
        <v>238573.36000000002</v>
      </c>
      <c r="E173" s="1">
        <v>0</v>
      </c>
      <c r="F173" s="1">
        <v>0</v>
      </c>
      <c r="G173" s="2">
        <f t="shared" si="0"/>
        <v>120045.24655999999</v>
      </c>
      <c r="H173" s="2">
        <f t="shared" si="1"/>
        <v>0.6000000000349246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183263.77</v>
      </c>
      <c r="D174" s="1">
        <f>'PR-RAS'!E178</f>
        <v>177662.02</v>
      </c>
      <c r="E174" s="1">
        <v>0</v>
      </c>
      <c r="F174" s="1">
        <v>0</v>
      </c>
      <c r="G174" s="2">
        <f t="shared" si="0"/>
        <v>93175.691129999977</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4515.13</v>
      </c>
      <c r="D175" s="1">
        <f>'PR-RAS'!E179</f>
        <v>1076.1300000000001</v>
      </c>
      <c r="E175" s="1">
        <v>0</v>
      </c>
      <c r="F175" s="1">
        <v>0</v>
      </c>
      <c r="G175" s="2">
        <f t="shared" si="0"/>
        <v>1160.1258599999999</v>
      </c>
      <c r="H175" s="2">
        <f t="shared" si="1"/>
        <v>0.26000000000021828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981.86</v>
      </c>
      <c r="D176" s="1">
        <f>'PR-RAS'!E180</f>
        <v>248.85</v>
      </c>
      <c r="E176" s="1">
        <v>0</v>
      </c>
      <c r="F176" s="1">
        <v>0</v>
      </c>
      <c r="G176" s="2">
        <f t="shared" si="0"/>
        <v>258.923</v>
      </c>
      <c r="H176" s="2">
        <f t="shared" si="1"/>
        <v>0.28999999999999204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19853.27</v>
      </c>
      <c r="D177" s="1">
        <f>'PR-RAS'!E181</f>
        <v>19852.259999999998</v>
      </c>
      <c r="E177" s="1">
        <v>0</v>
      </c>
      <c r="F177" s="1">
        <v>0</v>
      </c>
      <c r="G177" s="2">
        <f t="shared" si="0"/>
        <v>10482.171039999997</v>
      </c>
      <c r="H177" s="2">
        <f t="shared" si="1"/>
        <v>0.52999999999883585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3344.67</v>
      </c>
      <c r="D179" s="1">
        <f>'PR-RAS'!E183</f>
        <v>3490.4</v>
      </c>
      <c r="E179" s="1">
        <v>0</v>
      </c>
      <c r="F179" s="1">
        <v>0</v>
      </c>
      <c r="G179" s="2">
        <f t="shared" si="0"/>
        <v>1837.9336600000001</v>
      </c>
      <c r="H179" s="2">
        <f t="shared" si="1"/>
        <v>0.73000000000001819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3135.77</v>
      </c>
      <c r="D180" s="1">
        <f>'PR-RAS'!E184</f>
        <v>24307.67</v>
      </c>
      <c r="E180" s="1">
        <v>0</v>
      </c>
      <c r="F180" s="1">
        <v>0</v>
      </c>
      <c r="G180" s="2">
        <f t="shared" si="0"/>
        <v>9263.4486899999993</v>
      </c>
      <c r="H180" s="2">
        <f t="shared" si="1"/>
        <v>0.56000000000176442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4456.01</v>
      </c>
      <c r="D181" s="1">
        <f>'PR-RAS'!E185</f>
        <v>5971.54</v>
      </c>
      <c r="E181" s="1">
        <v>0</v>
      </c>
      <c r="F181" s="1">
        <v>0</v>
      </c>
      <c r="G181" s="2">
        <f t="shared" si="0"/>
        <v>2951.8361999999997</v>
      </c>
      <c r="H181" s="2">
        <f t="shared" si="1"/>
        <v>0.47000000000025466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1240.28</v>
      </c>
      <c r="D182" s="1">
        <f>'PR-RAS'!E186</f>
        <v>5964.49</v>
      </c>
      <c r="E182" s="1">
        <v>0</v>
      </c>
      <c r="F182" s="1">
        <v>0</v>
      </c>
      <c r="G182" s="2">
        <f t="shared" si="0"/>
        <v>2383.6360599999998</v>
      </c>
      <c r="H182" s="2">
        <f t="shared" si="1"/>
        <v>0.76999999999975444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11957.86</v>
      </c>
      <c r="D184" s="1">
        <f>'PR-RAS'!E188</f>
        <v>5705.84</v>
      </c>
      <c r="E184" s="1">
        <v>0</v>
      </c>
      <c r="F184" s="1">
        <v>0</v>
      </c>
      <c r="G184" s="2">
        <f t="shared" si="0"/>
        <v>4276.6258200000002</v>
      </c>
      <c r="H184" s="2">
        <f t="shared" si="1"/>
        <v>0.2999999999992724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v>
      </c>
      <c r="D185" s="1">
        <f>'PR-RAS'!E189</f>
        <v>100</v>
      </c>
      <c r="E185" s="1">
        <v>0</v>
      </c>
      <c r="F185" s="1">
        <v>0</v>
      </c>
      <c r="G185" s="2">
        <f t="shared" si="0"/>
        <v>46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442.66</v>
      </c>
      <c r="E186" s="1">
        <v>0</v>
      </c>
      <c r="F186" s="1">
        <v>0</v>
      </c>
      <c r="G186" s="2">
        <f t="shared" si="0"/>
        <v>163.7842</v>
      </c>
      <c r="H186" s="2">
        <f t="shared" si="1"/>
        <v>0.33999999999997499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1009.91</v>
      </c>
      <c r="D187" s="1">
        <f>'PR-RAS'!E191</f>
        <v>1184.95</v>
      </c>
      <c r="E187" s="1">
        <v>0</v>
      </c>
      <c r="F187" s="1">
        <v>0</v>
      </c>
      <c r="G187" s="2">
        <f t="shared" si="0"/>
        <v>628.64465999999993</v>
      </c>
      <c r="H187" s="2">
        <f t="shared" si="1"/>
        <v>0.13999999999998636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135</v>
      </c>
      <c r="E188" s="1">
        <v>0</v>
      </c>
      <c r="F188" s="1">
        <v>0</v>
      </c>
      <c r="G188" s="2">
        <f t="shared" si="0"/>
        <v>83.469319999999996</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1858.57</v>
      </c>
      <c r="D189" s="1">
        <f>'PR-RAS'!E193</f>
        <v>1988</v>
      </c>
      <c r="E189" s="1">
        <v>0</v>
      </c>
      <c r="F189" s="1">
        <v>0</v>
      </c>
      <c r="G189" s="2">
        <f t="shared" si="0"/>
        <v>1096.8991599999999</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8863.02</v>
      </c>
      <c r="D191" s="1">
        <f>'PR-RAS'!E195</f>
        <v>1855.23</v>
      </c>
      <c r="E191" s="1">
        <v>0</v>
      </c>
      <c r="F191" s="1">
        <v>0</v>
      </c>
      <c r="G191" s="2">
        <f t="shared" si="0"/>
        <v>2388.9611999999997</v>
      </c>
      <c r="H191" s="2">
        <f t="shared" si="1"/>
        <v>0.25000000000045475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532.49</v>
      </c>
      <c r="D192" s="1">
        <f>'PR-RAS'!E196</f>
        <v>512.87</v>
      </c>
      <c r="E192" s="1">
        <v>0</v>
      </c>
      <c r="F192" s="1">
        <v>0</v>
      </c>
      <c r="G192" s="2">
        <f t="shared" si="0"/>
        <v>297.62193000000002</v>
      </c>
      <c r="H192" s="2">
        <f t="shared" si="1"/>
        <v>0.62000000000000455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532.49</v>
      </c>
      <c r="D206" s="1">
        <f>'PR-RAS'!E210</f>
        <v>512.87</v>
      </c>
      <c r="E206" s="1">
        <v>0</v>
      </c>
      <c r="F206" s="1">
        <v>0</v>
      </c>
      <c r="G206" s="2">
        <f t="shared" si="0"/>
        <v>319.43714999999997</v>
      </c>
      <c r="H206" s="2">
        <f t="shared" si="1"/>
        <v>0.62000000000000455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532.49</v>
      </c>
      <c r="D207" s="1">
        <f>'PR-RAS'!E211</f>
        <v>512.87</v>
      </c>
      <c r="E207" s="1">
        <v>0</v>
      </c>
      <c r="F207" s="1">
        <v>0</v>
      </c>
      <c r="G207" s="2">
        <f t="shared" si="0"/>
        <v>320.99538000000001</v>
      </c>
      <c r="H207" s="2">
        <f t="shared" si="1"/>
        <v>0.62000000000000455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52939.54</v>
      </c>
      <c r="D248" s="1">
        <f>'PR-RAS'!E252</f>
        <v>59465.45</v>
      </c>
      <c r="E248" s="1">
        <v>0</v>
      </c>
      <c r="F248" s="1">
        <v>0</v>
      </c>
      <c r="G248" s="2">
        <f t="shared" si="0"/>
        <v>42451.998679999997</v>
      </c>
      <c r="H248" s="2">
        <f t="shared" si="1"/>
        <v>0.9099999999962165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52939.54</v>
      </c>
      <c r="D255" s="1">
        <f>'PR-RAS'!E259</f>
        <v>59465.45</v>
      </c>
      <c r="E255" s="1">
        <v>0</v>
      </c>
      <c r="F255" s="1">
        <v>0</v>
      </c>
      <c r="G255" s="2">
        <f t="shared" si="0"/>
        <v>43655.091760000003</v>
      </c>
      <c r="H255" s="2">
        <f t="shared" si="1"/>
        <v>0.9099999999962165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52939.54</v>
      </c>
      <c r="D257" s="1">
        <f>'PR-RAS'!E261</f>
        <v>59465.45</v>
      </c>
      <c r="E257" s="1">
        <v>0</v>
      </c>
      <c r="F257" s="1">
        <v>0</v>
      </c>
      <c r="G257" s="2">
        <f t="shared" si="0"/>
        <v>43998.832640000001</v>
      </c>
      <c r="H257" s="2">
        <f t="shared" si="1"/>
        <v>0.9099999999962165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952.36</v>
      </c>
      <c r="D259" s="1">
        <f>'PR-RAS'!E263</f>
        <v>912.97</v>
      </c>
      <c r="E259" s="1">
        <v>0</v>
      </c>
      <c r="F259" s="1">
        <v>0</v>
      </c>
      <c r="G259" s="2">
        <f t="shared" si="0"/>
        <v>716.80140000000006</v>
      </c>
      <c r="H259" s="2">
        <f t="shared" si="1"/>
        <v>0.38999999999998636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952.36</v>
      </c>
      <c r="D260" s="1">
        <f>'PR-RAS'!E264</f>
        <v>912.97</v>
      </c>
      <c r="E260" s="1">
        <v>0</v>
      </c>
      <c r="F260" s="1">
        <v>0</v>
      </c>
      <c r="G260" s="2">
        <f t="shared" si="0"/>
        <v>719.57970000000012</v>
      </c>
      <c r="H260" s="2">
        <f t="shared" si="1"/>
        <v>0.38999999999998636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952.36</v>
      </c>
      <c r="D262" s="1">
        <f>'PR-RAS'!E266</f>
        <v>912.97</v>
      </c>
      <c r="E262" s="1">
        <v>0</v>
      </c>
      <c r="F262" s="1">
        <v>0</v>
      </c>
      <c r="G262" s="2">
        <f t="shared" si="0"/>
        <v>725.13630000000012</v>
      </c>
      <c r="H262" s="2">
        <f t="shared" si="1"/>
        <v>0.38999999999998636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1836978.4400000002</v>
      </c>
      <c r="D285" s="1">
        <f>'PR-RAS'!E289</f>
        <v>2130347.5900000003</v>
      </c>
      <c r="E285" s="1">
        <v>0</v>
      </c>
      <c r="F285" s="1">
        <v>0</v>
      </c>
      <c r="G285" s="2">
        <f t="shared" si="8"/>
        <v>1731739.3080800001</v>
      </c>
      <c r="H285" s="2">
        <f t="shared" si="9"/>
        <v>0.84999999986030161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54930.519999999553</v>
      </c>
      <c r="E286" s="1">
        <v>0</v>
      </c>
      <c r="F286" s="1">
        <v>0</v>
      </c>
      <c r="G286" s="2">
        <f t="shared" si="8"/>
        <v>31310.396399999743</v>
      </c>
      <c r="H286" s="2">
        <f t="shared" si="9"/>
        <v>0.48000000044703484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4527.5199999997858</v>
      </c>
      <c r="D287" s="1">
        <f>'PR-RAS'!E291</f>
        <v>0</v>
      </c>
      <c r="E287" s="1">
        <v>0</v>
      </c>
      <c r="F287" s="1">
        <v>0</v>
      </c>
      <c r="G287" s="2">
        <f t="shared" si="8"/>
        <v>1294.8707199999387</v>
      </c>
      <c r="H287" s="2">
        <f t="shared" si="9"/>
        <v>0.48000000021420419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39365.11</v>
      </c>
      <c r="D288" s="1">
        <f>'PR-RAS'!E292</f>
        <v>0</v>
      </c>
      <c r="E288" s="1">
        <v>0</v>
      </c>
      <c r="F288" s="1">
        <v>0</v>
      </c>
      <c r="G288" s="2">
        <f t="shared" si="8"/>
        <v>11297.786569999998</v>
      </c>
      <c r="H288" s="2">
        <f t="shared" si="9"/>
        <v>0.11000000000058208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54477.87</v>
      </c>
      <c r="E289" s="1">
        <v>0</v>
      </c>
      <c r="F289" s="1">
        <v>0</v>
      </c>
      <c r="G289" s="2">
        <f t="shared" si="8"/>
        <v>31379.253119999998</v>
      </c>
      <c r="H289" s="2">
        <f t="shared" si="9"/>
        <v>0.12999999999738066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11299.9</v>
      </c>
      <c r="D345" s="1">
        <f>'PR-RAS'!E350</f>
        <v>14839</v>
      </c>
      <c r="E345" s="1">
        <v>0</v>
      </c>
      <c r="F345" s="1">
        <v>0</v>
      </c>
      <c r="G345" s="2">
        <f t="shared" si="8"/>
        <v>14096.3976</v>
      </c>
      <c r="H345" s="2">
        <f t="shared" si="9"/>
        <v>0.1000000000003638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11299.9</v>
      </c>
      <c r="D358" s="1">
        <f>'PR-RAS'!E363</f>
        <v>12216.34</v>
      </c>
      <c r="E358" s="1">
        <v>0</v>
      </c>
      <c r="F358" s="1">
        <v>0</v>
      </c>
      <c r="G358" s="2">
        <f t="shared" si="8"/>
        <v>12756.531059999999</v>
      </c>
      <c r="H358" s="2">
        <f t="shared" si="9"/>
        <v>0.44000000000050932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8134.86</v>
      </c>
      <c r="D364" s="1">
        <f>'PR-RAS'!E369</f>
        <v>6000</v>
      </c>
      <c r="E364" s="1">
        <v>0</v>
      </c>
      <c r="F364" s="1">
        <v>0</v>
      </c>
      <c r="G364" s="2">
        <f t="shared" si="8"/>
        <v>7308.9541799999997</v>
      </c>
      <c r="H364" s="2">
        <f t="shared" si="9"/>
        <v>0.14000000000032742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8134.86</v>
      </c>
      <c r="D365" s="1">
        <f>'PR-RAS'!E370</f>
        <v>0</v>
      </c>
      <c r="E365" s="1">
        <v>0</v>
      </c>
      <c r="F365" s="1">
        <v>0</v>
      </c>
      <c r="G365" s="2">
        <f t="shared" si="8"/>
        <v>2961.0890399999998</v>
      </c>
      <c r="H365" s="2">
        <f t="shared" si="9"/>
        <v>0.14000000000032742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6000</v>
      </c>
      <c r="E371" s="1">
        <v>0</v>
      </c>
      <c r="F371" s="1">
        <v>0</v>
      </c>
      <c r="G371" s="2">
        <f t="shared" si="8"/>
        <v>4440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3165.04</v>
      </c>
      <c r="D378" s="1">
        <f>'PR-RAS'!E383</f>
        <v>6216.34</v>
      </c>
      <c r="E378" s="1">
        <v>0</v>
      </c>
      <c r="F378" s="1">
        <v>0</v>
      </c>
      <c r="G378" s="2">
        <f t="shared" si="8"/>
        <v>5880.3404400000009</v>
      </c>
      <c r="H378" s="2">
        <f t="shared" si="9"/>
        <v>0.38000000000010914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3165.04</v>
      </c>
      <c r="D379" s="1">
        <f>'PR-RAS'!E384</f>
        <v>6216.34</v>
      </c>
      <c r="E379" s="1">
        <v>0</v>
      </c>
      <c r="F379" s="1">
        <v>0</v>
      </c>
      <c r="G379" s="2">
        <f t="shared" si="8"/>
        <v>5895.9381600000006</v>
      </c>
      <c r="H379" s="2">
        <f t="shared" si="9"/>
        <v>0.38000000000010914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2622.66</v>
      </c>
      <c r="E397" s="1">
        <v>0</v>
      </c>
      <c r="F397" s="1">
        <v>0</v>
      </c>
      <c r="G397" s="2">
        <f t="shared" si="8"/>
        <v>2077.1467200000002</v>
      </c>
      <c r="H397" s="2">
        <f t="shared" si="9"/>
        <v>0.34000000000014552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2622.66</v>
      </c>
      <c r="E398" s="1">
        <v>0</v>
      </c>
      <c r="F398" s="1">
        <v>0</v>
      </c>
      <c r="G398" s="2">
        <f t="shared" si="8"/>
        <v>2082.3920400000002</v>
      </c>
      <c r="H398" s="2">
        <f t="shared" si="9"/>
        <v>0.34000000000014552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11299.9</v>
      </c>
      <c r="D403" s="1">
        <f>'PR-RAS'!E408</f>
        <v>14839</v>
      </c>
      <c r="E403" s="1">
        <v>0</v>
      </c>
      <c r="F403" s="1">
        <v>0</v>
      </c>
      <c r="G403" s="2">
        <f t="shared" si="8"/>
        <v>16473.115800000003</v>
      </c>
      <c r="H403" s="2">
        <f t="shared" si="9"/>
        <v>0.1000000000003638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1832450.9200000004</v>
      </c>
      <c r="D407" s="1">
        <f>'PR-RAS'!E412</f>
        <v>2185278.11</v>
      </c>
      <c r="E407" s="1">
        <v>0</v>
      </c>
      <c r="F407" s="1">
        <v>0</v>
      </c>
      <c r="G407" s="2">
        <f t="shared" si="8"/>
        <v>2518420.8988400004</v>
      </c>
      <c r="H407" s="2">
        <f t="shared" si="9"/>
        <v>0.18999999947845936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1848278.34</v>
      </c>
      <c r="D408" s="1">
        <f>'PR-RAS'!E413</f>
        <v>2145186.5900000003</v>
      </c>
      <c r="E408" s="1">
        <v>0</v>
      </c>
      <c r="F408" s="1">
        <v>0</v>
      </c>
      <c r="G408" s="2">
        <f t="shared" si="8"/>
        <v>2498431.1686399998</v>
      </c>
      <c r="H408" s="2">
        <f t="shared" si="9"/>
        <v>0.74999999976716936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40091.519999999553</v>
      </c>
      <c r="E409" s="1">
        <v>0</v>
      </c>
      <c r="F409" s="1">
        <v>0</v>
      </c>
      <c r="G409" s="2">
        <f t="shared" si="8"/>
        <v>32714.680319999632</v>
      </c>
      <c r="H409" s="2">
        <f t="shared" si="9"/>
        <v>0.48000000044703484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15827.419999999693</v>
      </c>
      <c r="D410" s="1">
        <f>'PR-RAS'!E415</f>
        <v>0</v>
      </c>
      <c r="E410" s="1">
        <v>0</v>
      </c>
      <c r="F410" s="1">
        <v>0</v>
      </c>
      <c r="G410" s="2">
        <f t="shared" si="8"/>
        <v>6473.4147799998736</v>
      </c>
      <c r="H410" s="2">
        <f t="shared" si="9"/>
        <v>0.41999999969266355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39365.11</v>
      </c>
      <c r="D411" s="1">
        <f>'PR-RAS'!E416</f>
        <v>0</v>
      </c>
      <c r="E411" s="1">
        <v>0</v>
      </c>
      <c r="F411" s="1">
        <v>0</v>
      </c>
      <c r="G411" s="2">
        <f t="shared" si="8"/>
        <v>16139.695099999999</v>
      </c>
      <c r="H411" s="2">
        <f t="shared" si="9"/>
        <v>0.11000000000058208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54477.87</v>
      </c>
      <c r="E412" s="1">
        <v>0</v>
      </c>
      <c r="F412" s="1">
        <v>0</v>
      </c>
      <c r="G412" s="2">
        <f t="shared" si="8"/>
        <v>44780.809139999998</v>
      </c>
      <c r="H412" s="2">
        <f t="shared" si="9"/>
        <v>0.12999999999738066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1832450.9200000004</v>
      </c>
      <c r="D633" s="1">
        <f>'PR-RAS'!E639</f>
        <v>2185278.11</v>
      </c>
      <c r="E633" s="1">
        <v>0</v>
      </c>
      <c r="F633" s="1">
        <v>0</v>
      </c>
      <c r="G633" s="2">
        <f t="shared" si="10"/>
        <v>3920300.5124800005</v>
      </c>
      <c r="H633" s="2">
        <f t="shared" si="11"/>
        <v>0.18999999947845936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1848278.34</v>
      </c>
      <c r="D634" s="1">
        <f>'PR-RAS'!E640</f>
        <v>2145186.5900000003</v>
      </c>
      <c r="E634" s="1">
        <v>0</v>
      </c>
      <c r="F634" s="1">
        <v>0</v>
      </c>
      <c r="G634" s="2">
        <f t="shared" si="10"/>
        <v>3885766.4121600003</v>
      </c>
      <c r="H634" s="2">
        <f t="shared" si="11"/>
        <v>0.74999999976716936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40091.519999999553</v>
      </c>
      <c r="E635" s="1">
        <v>0</v>
      </c>
      <c r="F635" s="1">
        <v>0</v>
      </c>
      <c r="G635" s="2">
        <f t="shared" si="10"/>
        <v>50836.047359999437</v>
      </c>
      <c r="H635" s="2">
        <f t="shared" si="11"/>
        <v>0.48000000044703484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15827.419999999693</v>
      </c>
      <c r="D636" s="1">
        <f>'PR-RAS'!E642</f>
        <v>0</v>
      </c>
      <c r="E636" s="1">
        <v>0</v>
      </c>
      <c r="F636" s="1">
        <v>0</v>
      </c>
      <c r="G636" s="2">
        <f t="shared" si="10"/>
        <v>10050.411699999804</v>
      </c>
      <c r="H636" s="2">
        <f t="shared" si="11"/>
        <v>0.41999999969266355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39365.11</v>
      </c>
      <c r="D637" s="1">
        <f>'PR-RAS'!E643</f>
        <v>0</v>
      </c>
      <c r="E637" s="1">
        <v>0</v>
      </c>
      <c r="F637" s="1">
        <v>0</v>
      </c>
      <c r="G637" s="2">
        <f t="shared" si="10"/>
        <v>25036.20996</v>
      </c>
      <c r="H637" s="2">
        <f t="shared" si="11"/>
        <v>0.11000000000058208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54477.87</v>
      </c>
      <c r="E638" s="1">
        <v>0</v>
      </c>
      <c r="F638" s="1">
        <v>0</v>
      </c>
      <c r="G638" s="2">
        <f t="shared" si="10"/>
        <v>69404.806380000009</v>
      </c>
      <c r="H638" s="2">
        <f t="shared" si="11"/>
        <v>0.12999999999738066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23537.690000000308</v>
      </c>
      <c r="D639" s="1">
        <f>'PR-RAS'!E645</f>
        <v>0</v>
      </c>
      <c r="E639" s="1">
        <v>0</v>
      </c>
      <c r="F639" s="1">
        <v>0</v>
      </c>
      <c r="G639" s="2">
        <f t="shared" si="10"/>
        <v>15017.046220000197</v>
      </c>
      <c r="H639" s="2">
        <f t="shared" si="11"/>
        <v>0.30999999969208147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14386.35000000045</v>
      </c>
      <c r="E640" s="1">
        <v>0</v>
      </c>
      <c r="F640" s="1">
        <v>0</v>
      </c>
      <c r="G640" s="2">
        <f t="shared" si="10"/>
        <v>18385.755300000576</v>
      </c>
      <c r="H640" s="2">
        <f t="shared" si="11"/>
        <v>0.35000000044965418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120635.33</v>
      </c>
      <c r="D641" s="1">
        <f>'PR-RAS'!E647</f>
        <v>137333.66</v>
      </c>
      <c r="E641" s="1">
        <v>0</v>
      </c>
      <c r="F641" s="1">
        <v>0</v>
      </c>
      <c r="G641" s="2">
        <f t="shared" si="10"/>
        <v>252993.69600000003</v>
      </c>
      <c r="H641" s="2">
        <f t="shared" si="11"/>
        <v>0.66999999999825377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17634.849999999999</v>
      </c>
      <c r="D642" s="1">
        <f>'PR-RAS'!E649</f>
        <v>7735.08</v>
      </c>
      <c r="E642" s="1">
        <v>0</v>
      </c>
      <c r="F642" s="1">
        <v>0</v>
      </c>
      <c r="G642" s="2">
        <f t="shared" si="10"/>
        <v>21220.311409999998</v>
      </c>
      <c r="H642" s="2">
        <f t="shared" si="11"/>
        <v>0.23000000000138243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484820.66</v>
      </c>
      <c r="D643" s="1">
        <f>'PR-RAS'!E650</f>
        <v>517517.6</v>
      </c>
      <c r="E643" s="1">
        <v>0</v>
      </c>
      <c r="F643" s="1">
        <v>0</v>
      </c>
      <c r="G643" s="2">
        <f t="shared" si="10"/>
        <v>975747.46211999992</v>
      </c>
      <c r="H643" s="2">
        <f t="shared" si="11"/>
        <v>0.74000000004889444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494720.43</v>
      </c>
      <c r="D644" s="1">
        <f>'PR-RAS'!E651</f>
        <v>497086.23</v>
      </c>
      <c r="E644" s="1">
        <v>0</v>
      </c>
      <c r="F644" s="1">
        <v>0</v>
      </c>
      <c r="G644" s="2">
        <f t="shared" si="10"/>
        <v>957358.12826999999</v>
      </c>
      <c r="H644" s="2">
        <f t="shared" si="11"/>
        <v>0.65999999997438863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7735.0799999999581</v>
      </c>
      <c r="D645" s="1">
        <f>'PR-RAS'!E652</f>
        <v>28166.449999999953</v>
      </c>
      <c r="E645" s="1">
        <v>0</v>
      </c>
      <c r="F645" s="1">
        <v>0</v>
      </c>
      <c r="G645" s="2">
        <f t="shared" si="10"/>
        <v>41259.779119999912</v>
      </c>
      <c r="H645" s="2">
        <f t="shared" si="11"/>
        <v>0.52999999991152436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75</v>
      </c>
      <c r="E647" s="1">
        <v>0</v>
      </c>
      <c r="F647" s="1">
        <v>0</v>
      </c>
      <c r="G647" s="2">
        <f t="shared" si="10"/>
        <v>145.35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73</v>
      </c>
      <c r="D649" s="1">
        <f>'PR-RAS'!E656</f>
        <v>73</v>
      </c>
      <c r="E649" s="1">
        <v>0</v>
      </c>
      <c r="F649" s="1">
        <v>0</v>
      </c>
      <c r="G649" s="2">
        <f t="shared" si="10"/>
        <v>141.91200000000001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17207.830000000002</v>
      </c>
      <c r="E662" s="1">
        <v>0</v>
      </c>
      <c r="F662" s="1">
        <v>0</v>
      </c>
      <c r="G662" s="2">
        <f t="shared" si="10"/>
        <v>22748.751260000005</v>
      </c>
      <c r="H662" s="2">
        <f t="shared" si="11"/>
        <v>0.16999999999825377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1475131.58</v>
      </c>
      <c r="D668" s="1">
        <f>'PR-RAS'!E675</f>
        <v>1776946.43</v>
      </c>
      <c r="E668" s="1">
        <v>0</v>
      </c>
      <c r="F668" s="1">
        <v>0</v>
      </c>
      <c r="G668" s="2">
        <f t="shared" si="10"/>
        <v>3354359.3014799999</v>
      </c>
      <c r="H668" s="2">
        <f t="shared" si="11"/>
        <v>0.84999999986030161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29512.67</v>
      </c>
      <c r="D669" s="1">
        <f>'PR-RAS'!E676</f>
        <v>37617.61</v>
      </c>
      <c r="E669" s="1">
        <v>0</v>
      </c>
      <c r="F669" s="1">
        <v>0</v>
      </c>
      <c r="G669" s="2">
        <f t="shared" si="10"/>
        <v>69971.590519999998</v>
      </c>
      <c r="H669" s="2">
        <f t="shared" si="11"/>
        <v>0.72000000000116415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3142.09</v>
      </c>
      <c r="D670" s="1">
        <f>'PR-RAS'!E677</f>
        <v>1106.76</v>
      </c>
      <c r="E670" s="1">
        <v>0</v>
      </c>
      <c r="F670" s="1">
        <v>0</v>
      </c>
      <c r="G670" s="2">
        <f t="shared" si="10"/>
        <v>3582.9030900000007</v>
      </c>
      <c r="H670" s="2">
        <f t="shared" si="11"/>
        <v>0.33000000000015461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1120</v>
      </c>
      <c r="D703" s="1">
        <f>'PR-RAS'!E710</f>
        <v>1184</v>
      </c>
      <c r="E703" s="1">
        <v>0</v>
      </c>
      <c r="F703" s="1">
        <v>0</v>
      </c>
      <c r="G703" s="2">
        <f t="shared" si="10"/>
        <v>2448.576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647.15</v>
      </c>
      <c r="D705" s="1">
        <f>'PR-RAS'!E712</f>
        <v>162.5</v>
      </c>
      <c r="E705" s="1">
        <v>0</v>
      </c>
      <c r="F705" s="1">
        <v>0</v>
      </c>
      <c r="G705" s="2">
        <f t="shared" si="10"/>
        <v>684.39359999999999</v>
      </c>
      <c r="H705" s="2">
        <f t="shared" si="11"/>
        <v>0.64999999999997726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4599.78</v>
      </c>
      <c r="E709" s="1">
        <v>0</v>
      </c>
      <c r="F709" s="1">
        <v>0</v>
      </c>
      <c r="G709" s="2">
        <f t="shared" si="10"/>
        <v>6513.2884799999993</v>
      </c>
      <c r="H709" s="2">
        <f t="shared" si="11"/>
        <v>0.22000000000025466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3423.21</v>
      </c>
      <c r="D710" s="1">
        <f>'PR-RAS'!E717</f>
        <v>441.44</v>
      </c>
      <c r="E710" s="1">
        <v>0</v>
      </c>
      <c r="F710" s="1">
        <v>0</v>
      </c>
      <c r="G710" s="2">
        <f t="shared" si="10"/>
        <v>3053.0178099999998</v>
      </c>
      <c r="H710" s="2">
        <f t="shared" si="11"/>
        <v>0.65000000000003411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28208.34</v>
      </c>
      <c r="D711" s="1">
        <f>'PR-RAS'!E718</f>
        <v>27563.02</v>
      </c>
      <c r="E711" s="1">
        <v>0</v>
      </c>
      <c r="F711" s="1">
        <v>0</v>
      </c>
      <c r="G711" s="2">
        <f t="shared" si="10"/>
        <v>59167.409800000001</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3344.67</v>
      </c>
      <c r="D713" s="1">
        <f>'PR-RAS'!E720</f>
        <v>3490.4</v>
      </c>
      <c r="E713" s="1">
        <v>0</v>
      </c>
      <c r="F713" s="1">
        <v>0</v>
      </c>
      <c r="G713" s="2">
        <f t="shared" si="10"/>
        <v>7351.7346400000006</v>
      </c>
      <c r="H713" s="2">
        <f t="shared" si="11"/>
        <v>0.73000000000001819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24307.67</v>
      </c>
      <c r="E715" s="1">
        <v>0</v>
      </c>
      <c r="F715" s="1">
        <v>0</v>
      </c>
      <c r="G715" s="2">
        <f t="shared" si="10"/>
        <v>34711.352759999994</v>
      </c>
      <c r="H715" s="2">
        <f t="shared" si="11"/>
        <v>0.33000000000174623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6482.71</v>
      </c>
      <c r="D817" s="1">
        <f>'PR-RAS'!E824</f>
        <v>5790.59</v>
      </c>
      <c r="E817" s="1">
        <v>0</v>
      </c>
      <c r="F817" s="1">
        <v>0</v>
      </c>
      <c r="G817" s="2">
        <f t="shared" si="18"/>
        <v>14740.134239999999</v>
      </c>
      <c r="H817" s="2">
        <f t="shared" si="19"/>
        <v>0.6999999999998181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46456.83</v>
      </c>
      <c r="D821" s="1">
        <f>'PR-RAS'!E828</f>
        <v>53674.86</v>
      </c>
      <c r="E821" s="1">
        <v>0</v>
      </c>
      <c r="F821" s="1">
        <v>0</v>
      </c>
      <c r="G821" s="2">
        <f t="shared" si="18"/>
        <v>126121.37099999998</v>
      </c>
      <c r="H821" s="2">
        <f t="shared" si="19"/>
        <v>0.30999999999767169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1016879.2000000002</v>
      </c>
      <c r="D984" s="6">
        <f>BILANCA!E6</f>
        <v>1084697.4300000002</v>
      </c>
      <c r="E984" s="6">
        <v>0</v>
      </c>
      <c r="F984" s="6">
        <v>0</v>
      </c>
      <c r="G984" s="7">
        <f t="shared" ref="G984:G1241" si="22">B984/1000*C984+B984/500*D984</f>
        <v>3186.2740600000006</v>
      </c>
      <c r="H984" s="7">
        <f t="shared" si="19"/>
        <v>0.63000000035390258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884280.37000000011</v>
      </c>
      <c r="D985" s="1">
        <f>BILANCA!E7</f>
        <v>917813.68000000017</v>
      </c>
      <c r="E985" s="1">
        <v>0</v>
      </c>
      <c r="F985" s="1">
        <v>0</v>
      </c>
      <c r="G985" s="2">
        <f t="shared" si="22"/>
        <v>5439.8154600000016</v>
      </c>
      <c r="H985" s="2">
        <f t="shared" si="19"/>
        <v>0.68999999994412065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884280.37000000011</v>
      </c>
      <c r="D990" s="1">
        <f>BILANCA!E12</f>
        <v>917813.68000000017</v>
      </c>
      <c r="E990" s="1">
        <v>0</v>
      </c>
      <c r="F990" s="1">
        <v>0</v>
      </c>
      <c r="G990" s="2">
        <f t="shared" si="22"/>
        <v>19039.354110000004</v>
      </c>
      <c r="H990" s="2">
        <f t="shared" si="19"/>
        <v>0.68999999994412065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703759.75</v>
      </c>
      <c r="D991" s="1">
        <f>BILANCA!E13</f>
        <v>713574.07</v>
      </c>
      <c r="E991" s="1">
        <v>0</v>
      </c>
      <c r="F991" s="1">
        <v>0</v>
      </c>
      <c r="G991" s="2">
        <f t="shared" si="22"/>
        <v>17047.26312</v>
      </c>
      <c r="H991" s="2">
        <f t="shared" si="19"/>
        <v>0.31999999994877726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1092864.6000000001</v>
      </c>
      <c r="D993" s="1">
        <f>BILANCA!E15</f>
        <v>1095487.26</v>
      </c>
      <c r="E993" s="1">
        <v>0</v>
      </c>
      <c r="F993" s="1">
        <v>0</v>
      </c>
      <c r="G993" s="2">
        <f t="shared" si="22"/>
        <v>32838.391199999998</v>
      </c>
      <c r="H993" s="2">
        <f t="shared" si="19"/>
        <v>0.65999999991618097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21756.16</v>
      </c>
      <c r="D995" s="1">
        <f>BILANCA!E17</f>
        <v>21756.16</v>
      </c>
      <c r="E995" s="1">
        <v>0</v>
      </c>
      <c r="F995" s="1">
        <v>0</v>
      </c>
      <c r="G995" s="2">
        <f t="shared" si="22"/>
        <v>783.2217599999999</v>
      </c>
      <c r="H995" s="2">
        <f t="shared" si="19"/>
        <v>0.31999999999970896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410861.01</v>
      </c>
      <c r="D996" s="1">
        <f>BILANCA!E18</f>
        <v>403669.35</v>
      </c>
      <c r="E996" s="1">
        <v>0</v>
      </c>
      <c r="F996" s="1">
        <v>0</v>
      </c>
      <c r="G996" s="2">
        <f t="shared" si="22"/>
        <v>15836.596229999999</v>
      </c>
      <c r="H996" s="2">
        <f t="shared" si="19"/>
        <v>0.35999999998603016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104964.84000000008</v>
      </c>
      <c r="D997" s="1">
        <f>BILANCA!E19</f>
        <v>135662.6400000001</v>
      </c>
      <c r="E997" s="1">
        <v>0</v>
      </c>
      <c r="F997" s="1">
        <v>0</v>
      </c>
      <c r="G997" s="2">
        <f t="shared" si="22"/>
        <v>5268.0616800000043</v>
      </c>
      <c r="H997" s="2">
        <f t="shared" si="19"/>
        <v>0.51999999981489964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303561.51</v>
      </c>
      <c r="D998" s="1">
        <f>BILANCA!E20</f>
        <v>299711.96000000002</v>
      </c>
      <c r="E998" s="1">
        <v>0</v>
      </c>
      <c r="F998" s="1">
        <v>0</v>
      </c>
      <c r="G998" s="2">
        <f t="shared" si="22"/>
        <v>13544.781449999999</v>
      </c>
      <c r="H998" s="2">
        <f t="shared" si="19"/>
        <v>0.52999999996973202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10747.71</v>
      </c>
      <c r="D999" s="1">
        <f>BILANCA!E21</f>
        <v>10747.71</v>
      </c>
      <c r="E999" s="1">
        <v>0</v>
      </c>
      <c r="F999" s="1">
        <v>0</v>
      </c>
      <c r="G999" s="2">
        <f t="shared" si="22"/>
        <v>515.89008000000001</v>
      </c>
      <c r="H999" s="2">
        <f t="shared" si="19"/>
        <v>0.58000000000174623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2936.79</v>
      </c>
      <c r="D1000" s="1">
        <f>BILANCA!E22</f>
        <v>2936.79</v>
      </c>
      <c r="E1000" s="1">
        <v>0</v>
      </c>
      <c r="F1000" s="1">
        <v>0</v>
      </c>
      <c r="G1000" s="2">
        <f t="shared" si="22"/>
        <v>149.77629000000002</v>
      </c>
      <c r="H1000" s="2">
        <f t="shared" si="19"/>
        <v>0.42000000000007276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665.93</v>
      </c>
      <c r="D1001" s="1">
        <f>BILANCA!E23</f>
        <v>665.93</v>
      </c>
      <c r="E1001" s="1">
        <v>0</v>
      </c>
      <c r="F1001" s="1">
        <v>0</v>
      </c>
      <c r="G1001" s="2">
        <f t="shared" si="22"/>
        <v>35.960219999999993</v>
      </c>
      <c r="H1001" s="2">
        <f t="shared" si="19"/>
        <v>0.14000000000010004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4812.53</v>
      </c>
      <c r="D1002" s="1">
        <f>BILANCA!E24</f>
        <v>4812.53</v>
      </c>
      <c r="E1002" s="1">
        <v>0</v>
      </c>
      <c r="F1002" s="1">
        <v>0</v>
      </c>
      <c r="G1002" s="2">
        <f t="shared" si="22"/>
        <v>274.31421</v>
      </c>
      <c r="H1002" s="2">
        <f t="shared" si="19"/>
        <v>0.94000000000050932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1711.78</v>
      </c>
      <c r="D1003" s="1">
        <f>BILANCA!E25</f>
        <v>1711.78</v>
      </c>
      <c r="E1003" s="1">
        <v>0</v>
      </c>
      <c r="F1003" s="1">
        <v>0</v>
      </c>
      <c r="G1003" s="2">
        <f t="shared" si="22"/>
        <v>102.70679999999999</v>
      </c>
      <c r="H1003" s="2">
        <f t="shared" si="19"/>
        <v>0.44000000000005457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4068.21</v>
      </c>
      <c r="D1004" s="1">
        <f>BILANCA!E26</f>
        <v>10068.209999999999</v>
      </c>
      <c r="E1004" s="1">
        <v>0</v>
      </c>
      <c r="F1004" s="1">
        <v>0</v>
      </c>
      <c r="G1004" s="2">
        <f t="shared" si="22"/>
        <v>508.29723000000001</v>
      </c>
      <c r="H1004" s="2">
        <f t="shared" si="19"/>
        <v>0.41999999999916326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223539.62</v>
      </c>
      <c r="D1006" s="1">
        <f>BILANCA!E28</f>
        <v>194992.27</v>
      </c>
      <c r="E1006" s="1">
        <v>0</v>
      </c>
      <c r="F1006" s="1">
        <v>0</v>
      </c>
      <c r="G1006" s="2">
        <f t="shared" si="22"/>
        <v>14111.055679999998</v>
      </c>
      <c r="H1006" s="2">
        <f t="shared" si="19"/>
        <v>0.64999999999417923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72287.48000000001</v>
      </c>
      <c r="D1013" s="1">
        <f>BILANCA!E35</f>
        <v>65308.670000000006</v>
      </c>
      <c r="E1013" s="1">
        <v>0</v>
      </c>
      <c r="F1013" s="1">
        <v>0</v>
      </c>
      <c r="G1013" s="2">
        <f t="shared" si="22"/>
        <v>6087.1446000000005</v>
      </c>
      <c r="H1013" s="2">
        <f t="shared" si="19"/>
        <v>0.81000000000494765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111985.60000000001</v>
      </c>
      <c r="D1014" s="1">
        <f>BILANCA!E36</f>
        <v>114977.3</v>
      </c>
      <c r="E1014" s="1">
        <v>0</v>
      </c>
      <c r="F1014" s="1">
        <v>0</v>
      </c>
      <c r="G1014" s="2">
        <f t="shared" si="22"/>
        <v>10600.146199999999</v>
      </c>
      <c r="H1014" s="2">
        <f t="shared" si="19"/>
        <v>0.69999999999708962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39698.120000000003</v>
      </c>
      <c r="D1018" s="1">
        <f>BILANCA!E40</f>
        <v>49668.63</v>
      </c>
      <c r="E1018" s="1">
        <v>0</v>
      </c>
      <c r="F1018" s="1">
        <v>0</v>
      </c>
      <c r="G1018" s="2">
        <f t="shared" si="22"/>
        <v>4866.2383000000009</v>
      </c>
      <c r="H1018" s="2">
        <f t="shared" si="19"/>
        <v>0.49000000000523869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3268.3</v>
      </c>
      <c r="D1023" s="1">
        <f>BILANCA!E45</f>
        <v>3268.3</v>
      </c>
      <c r="E1023" s="1">
        <v>0</v>
      </c>
      <c r="F1023" s="1">
        <v>0</v>
      </c>
      <c r="G1023" s="2">
        <f t="shared" si="22"/>
        <v>392.19600000000003</v>
      </c>
      <c r="H1023" s="2">
        <f t="shared" si="19"/>
        <v>0.6000000000003638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3268.3</v>
      </c>
      <c r="D1026" s="1">
        <f>BILANCA!E48</f>
        <v>3268.3</v>
      </c>
      <c r="E1026" s="1">
        <v>0</v>
      </c>
      <c r="F1026" s="1">
        <v>0</v>
      </c>
      <c r="G1026" s="2">
        <f t="shared" si="22"/>
        <v>421.61070000000001</v>
      </c>
      <c r="H1026" s="2">
        <f t="shared" si="19"/>
        <v>0.6000000000003638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16039.73</v>
      </c>
      <c r="D1032" s="1">
        <f>BILANCA!E54</f>
        <v>10037.92</v>
      </c>
      <c r="E1032" s="1">
        <v>0</v>
      </c>
      <c r="F1032" s="1">
        <v>0</v>
      </c>
      <c r="G1032" s="2">
        <f t="shared" si="22"/>
        <v>1769.66293</v>
      </c>
      <c r="H1032" s="2">
        <f t="shared" si="19"/>
        <v>0.3500000000003638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16039.73</v>
      </c>
      <c r="D1033" s="1">
        <f>BILANCA!E55</f>
        <v>10037.92</v>
      </c>
      <c r="E1033" s="1">
        <v>0</v>
      </c>
      <c r="F1033" s="1">
        <v>0</v>
      </c>
      <c r="G1033" s="2">
        <f t="shared" si="22"/>
        <v>1805.7784999999999</v>
      </c>
      <c r="H1033" s="2">
        <f t="shared" si="19"/>
        <v>0.3500000000003638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132598.83000000002</v>
      </c>
      <c r="D1046" s="1">
        <f>BILANCA!E68</f>
        <v>166883.75</v>
      </c>
      <c r="E1046" s="1">
        <v>0</v>
      </c>
      <c r="F1046" s="1">
        <v>0</v>
      </c>
      <c r="G1046" s="2">
        <f t="shared" si="22"/>
        <v>29381.07879</v>
      </c>
      <c r="H1046" s="2">
        <f t="shared" si="19"/>
        <v>0.41999999998370185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7735.08</v>
      </c>
      <c r="D1047" s="1">
        <f>BILANCA!E69</f>
        <v>28166.45</v>
      </c>
      <c r="E1047" s="1">
        <v>0</v>
      </c>
      <c r="F1047" s="1">
        <v>0</v>
      </c>
      <c r="G1047" s="2">
        <f t="shared" si="22"/>
        <v>4100.3507200000004</v>
      </c>
      <c r="H1047" s="2">
        <f t="shared" si="19"/>
        <v>0.53000000000065484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7735.08</v>
      </c>
      <c r="D1048" s="1">
        <f>BILANCA!E70</f>
        <v>28166.45</v>
      </c>
      <c r="E1048" s="1">
        <v>0</v>
      </c>
      <c r="F1048" s="1">
        <v>0</v>
      </c>
      <c r="G1048" s="2">
        <f t="shared" si="22"/>
        <v>4164.4187000000002</v>
      </c>
      <c r="H1048" s="2">
        <f t="shared" si="19"/>
        <v>0.53000000000065484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7735.08</v>
      </c>
      <c r="D1050" s="1">
        <f>BILANCA!E72</f>
        <v>28166.45</v>
      </c>
      <c r="E1050" s="1">
        <v>0</v>
      </c>
      <c r="F1050" s="1">
        <v>0</v>
      </c>
      <c r="G1050" s="2">
        <f t="shared" si="22"/>
        <v>4292.5546599999998</v>
      </c>
      <c r="H1050" s="2">
        <f t="shared" si="19"/>
        <v>0.53000000000065484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4228.42</v>
      </c>
      <c r="D1056" s="1">
        <f>BILANCA!E78</f>
        <v>1383.64</v>
      </c>
      <c r="E1056" s="1">
        <v>0</v>
      </c>
      <c r="F1056" s="1">
        <v>0</v>
      </c>
      <c r="G1056" s="2">
        <f t="shared" si="22"/>
        <v>510.68609999999995</v>
      </c>
      <c r="H1056" s="2">
        <f t="shared" si="19"/>
        <v>0.77999999999997272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4228.42</v>
      </c>
      <c r="D1064" s="1">
        <f>BILANCA!E86</f>
        <v>1383.64</v>
      </c>
      <c r="E1064" s="1">
        <v>0</v>
      </c>
      <c r="F1064" s="1">
        <v>0</v>
      </c>
      <c r="G1064" s="2">
        <f t="shared" si="22"/>
        <v>566.65170000000001</v>
      </c>
      <c r="H1064" s="2">
        <f t="shared" si="19"/>
        <v>0.77999999999997272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120635.33</v>
      </c>
      <c r="D1148" s="1">
        <f>BILANCA!E170</f>
        <v>137333.66</v>
      </c>
      <c r="E1148" s="1">
        <v>0</v>
      </c>
      <c r="F1148" s="1">
        <v>0</v>
      </c>
      <c r="G1148" s="2">
        <f t="shared" si="22"/>
        <v>65224.937250000003</v>
      </c>
      <c r="H1148" s="2">
        <f t="shared" si="23"/>
        <v>0.66999999999825377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120635.33</v>
      </c>
      <c r="D1151" s="1">
        <f>BILANCA!E173</f>
        <v>137333.66</v>
      </c>
      <c r="E1151" s="1">
        <v>0</v>
      </c>
      <c r="F1151" s="1">
        <v>0</v>
      </c>
      <c r="G1151" s="2">
        <f t="shared" si="22"/>
        <v>66410.845200000011</v>
      </c>
      <c r="H1151" s="2">
        <f t="shared" si="23"/>
        <v>0.66999999999825377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1016879.2</v>
      </c>
      <c r="D1152" s="1">
        <f>BILANCA!E175</f>
        <v>1084697.4300000002</v>
      </c>
      <c r="E1152" s="1">
        <v>0</v>
      </c>
      <c r="F1152" s="1">
        <v>0</v>
      </c>
      <c r="G1152" s="2">
        <f t="shared" si="22"/>
        <v>538480.31614000001</v>
      </c>
      <c r="H1152" s="2">
        <f t="shared" si="23"/>
        <v>0.63000000012107193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187791.36000000002</v>
      </c>
      <c r="D1153" s="1">
        <f>BILANCA!E176</f>
        <v>182014.02000000002</v>
      </c>
      <c r="E1153" s="1">
        <v>0</v>
      </c>
      <c r="F1153" s="1">
        <v>0</v>
      </c>
      <c r="G1153" s="2">
        <f t="shared" si="22"/>
        <v>93809.29800000001</v>
      </c>
      <c r="H1153" s="2">
        <f t="shared" si="23"/>
        <v>0.38000000003376044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187791.36000000002</v>
      </c>
      <c r="D1154" s="1">
        <f>BILANCA!E177</f>
        <v>182014.02000000002</v>
      </c>
      <c r="E1154" s="1">
        <v>0</v>
      </c>
      <c r="F1154" s="1">
        <v>0</v>
      </c>
      <c r="G1154" s="2">
        <f t="shared" si="22"/>
        <v>94361.117400000017</v>
      </c>
      <c r="H1154" s="2">
        <f t="shared" si="23"/>
        <v>0.38000000003376044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118458.28</v>
      </c>
      <c r="D1155" s="1">
        <f>BILANCA!E178</f>
        <v>139325.95000000001</v>
      </c>
      <c r="E1155" s="1">
        <v>0</v>
      </c>
      <c r="F1155" s="1">
        <v>0</v>
      </c>
      <c r="G1155" s="2">
        <f t="shared" si="22"/>
        <v>68302.950959999987</v>
      </c>
      <c r="H1155" s="2">
        <f t="shared" si="23"/>
        <v>0.32999999998719431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65064.91</v>
      </c>
      <c r="D1156" s="1">
        <f>BILANCA!E179</f>
        <v>41666.54</v>
      </c>
      <c r="E1156" s="1">
        <v>0</v>
      </c>
      <c r="F1156" s="1">
        <v>0</v>
      </c>
      <c r="G1156" s="2">
        <f t="shared" si="22"/>
        <v>25672.852269999999</v>
      </c>
      <c r="H1156" s="2">
        <f t="shared" si="23"/>
        <v>0.54999999999563443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39.75</v>
      </c>
      <c r="D1157" s="1">
        <f>BILANCA!E180</f>
        <v>63.06</v>
      </c>
      <c r="E1157" s="1">
        <v>0</v>
      </c>
      <c r="F1157" s="1">
        <v>0</v>
      </c>
      <c r="G1157" s="2">
        <f t="shared" si="22"/>
        <v>28.861379999999997</v>
      </c>
      <c r="H1157" s="2">
        <f t="shared" si="23"/>
        <v>0.31000000000000227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39.75</v>
      </c>
      <c r="D1160" s="1">
        <f>BILANCA!E183</f>
        <v>63.06</v>
      </c>
      <c r="E1160" s="1">
        <v>0</v>
      </c>
      <c r="F1160" s="1">
        <v>0</v>
      </c>
      <c r="G1160" s="2">
        <f t="shared" si="22"/>
        <v>29.358989999999999</v>
      </c>
      <c r="H1160" s="2">
        <f t="shared" si="23"/>
        <v>0.31000000000000227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114.19</v>
      </c>
      <c r="E1163" s="1">
        <v>0</v>
      </c>
      <c r="F1163" s="1">
        <v>0</v>
      </c>
      <c r="G1163" s="2">
        <f t="shared" si="22"/>
        <v>41.108399999999996</v>
      </c>
      <c r="H1163" s="2">
        <f t="shared" si="23"/>
        <v>0.18999999999999773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4228.42</v>
      </c>
      <c r="D1165" s="1">
        <f>BILANCA!E188</f>
        <v>844.28</v>
      </c>
      <c r="E1165" s="1">
        <v>0</v>
      </c>
      <c r="F1165" s="1">
        <v>0</v>
      </c>
      <c r="G1165" s="2">
        <f t="shared" si="22"/>
        <v>1076.8903599999999</v>
      </c>
      <c r="H1165" s="2">
        <f t="shared" si="23"/>
        <v>0.70000000000004547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829087.84</v>
      </c>
      <c r="D1214" s="1">
        <f>BILANCA!E237</f>
        <v>902683.41</v>
      </c>
      <c r="E1214" s="1">
        <v>0</v>
      </c>
      <c r="F1214" s="1">
        <v>0</v>
      </c>
      <c r="G1214" s="2">
        <f t="shared" si="22"/>
        <v>608559.02646000008</v>
      </c>
      <c r="H1214" s="2">
        <f t="shared" si="23"/>
        <v>0.57000000006519258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805550.15</v>
      </c>
      <c r="D1215" s="1">
        <f>BILANCA!E238</f>
        <v>917069.76</v>
      </c>
      <c r="E1215" s="1">
        <v>0</v>
      </c>
      <c r="F1215" s="1">
        <v>0</v>
      </c>
      <c r="G1215" s="2">
        <f t="shared" si="22"/>
        <v>612408.00344</v>
      </c>
      <c r="H1215" s="2">
        <f t="shared" si="23"/>
        <v>0.39000000001396984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805550.15</v>
      </c>
      <c r="D1216" s="1">
        <f>BILANCA!E239</f>
        <v>917069.76</v>
      </c>
      <c r="E1216" s="1">
        <v>0</v>
      </c>
      <c r="F1216" s="1">
        <v>0</v>
      </c>
      <c r="G1216" s="2">
        <f t="shared" si="22"/>
        <v>615047.69311000011</v>
      </c>
      <c r="H1216" s="2">
        <f t="shared" si="23"/>
        <v>0.39000000001396984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805550.15</v>
      </c>
      <c r="D1217" s="1">
        <f>BILANCA!E240</f>
        <v>917069.76</v>
      </c>
      <c r="E1217" s="1">
        <v>0</v>
      </c>
      <c r="F1217" s="1">
        <v>0</v>
      </c>
      <c r="G1217" s="2">
        <f t="shared" si="22"/>
        <v>617687.3827800001</v>
      </c>
      <c r="H1217" s="2">
        <f t="shared" si="23"/>
        <v>0.39000000001396984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23537.69</v>
      </c>
      <c r="D1222" s="1">
        <f>BILANCA!E245</f>
        <v>-14386.35</v>
      </c>
      <c r="E1222" s="1">
        <v>0</v>
      </c>
      <c r="F1222" s="1">
        <v>0</v>
      </c>
      <c r="G1222" s="2">
        <f t="shared" si="22"/>
        <v>-1251.1673900000005</v>
      </c>
      <c r="H1222" s="2">
        <f t="shared" si="23"/>
        <v>0.66000000000167347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23537.69</v>
      </c>
      <c r="D1223" s="1">
        <f>BILANCA!E246</f>
        <v>0</v>
      </c>
      <c r="E1223" s="1">
        <v>0</v>
      </c>
      <c r="F1223" s="1">
        <v>0</v>
      </c>
      <c r="G1223" s="2">
        <f t="shared" si="22"/>
        <v>5649.0455999999995</v>
      </c>
      <c r="H1223" s="2">
        <f t="shared" si="23"/>
        <v>0.31000000000130967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23537.69</v>
      </c>
      <c r="D1224" s="1">
        <f>BILANCA!E247</f>
        <v>0</v>
      </c>
      <c r="E1224" s="1">
        <v>0</v>
      </c>
      <c r="F1224" s="1">
        <v>0</v>
      </c>
      <c r="G1224" s="2">
        <f t="shared" si="22"/>
        <v>5672.5832899999996</v>
      </c>
      <c r="H1224" s="2">
        <f t="shared" si="23"/>
        <v>0.31000000000130967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14386.35</v>
      </c>
      <c r="E1227" s="1">
        <v>0</v>
      </c>
      <c r="F1227" s="1">
        <v>0</v>
      </c>
      <c r="G1227" s="2">
        <f t="shared" si="22"/>
        <v>7020.5388000000003</v>
      </c>
      <c r="H1227" s="2">
        <f t="shared" si="23"/>
        <v>0.3500000000003638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14386.35</v>
      </c>
      <c r="E1228" s="1">
        <v>0</v>
      </c>
      <c r="F1228" s="1">
        <v>0</v>
      </c>
      <c r="G1228" s="2">
        <f t="shared" si="22"/>
        <v>7049.3114999999998</v>
      </c>
      <c r="H1228" s="2">
        <f t="shared" si="23"/>
        <v>0.3500000000003638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65748.06</v>
      </c>
      <c r="D1236" s="1">
        <f>BILANCA!E259</f>
        <v>24354.67</v>
      </c>
      <c r="E1236" s="1">
        <v>0</v>
      </c>
      <c r="F1236" s="1">
        <v>0</v>
      </c>
      <c r="G1236" s="2">
        <f t="shared" si="22"/>
        <v>28957.7222</v>
      </c>
      <c r="H1236" s="2">
        <f t="shared" si="23"/>
        <v>0.38999999999941792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65748.06</v>
      </c>
      <c r="D1237" s="1">
        <f>BILANCA!E260</f>
        <v>24354.67</v>
      </c>
      <c r="E1237" s="1">
        <v>0</v>
      </c>
      <c r="F1237" s="1">
        <v>0</v>
      </c>
      <c r="G1237" s="2">
        <f t="shared" si="22"/>
        <v>29072.179599999996</v>
      </c>
      <c r="H1237" s="2">
        <f t="shared" si="23"/>
        <v>0.38999999999941792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4228.42</v>
      </c>
      <c r="D1244" s="1">
        <f>BILANCA!E268</f>
        <v>1383.64</v>
      </c>
      <c r="E1244" s="1">
        <v>0</v>
      </c>
      <c r="F1244" s="1">
        <v>0</v>
      </c>
      <c r="G1244" s="2">
        <f t="shared" si="24"/>
        <v>1825.8777</v>
      </c>
      <c r="H1244" s="2">
        <f t="shared" si="23"/>
        <v>0.77999999999997272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74457.179999999993</v>
      </c>
      <c r="D1263" s="1">
        <f>BILANCA!E287</f>
        <v>41843.79</v>
      </c>
      <c r="E1263" s="1">
        <v>0</v>
      </c>
      <c r="F1263" s="1">
        <v>0</v>
      </c>
      <c r="G1263" s="2">
        <f t="shared" si="24"/>
        <v>44280.532800000001</v>
      </c>
      <c r="H1263" s="2">
        <f t="shared" si="23"/>
        <v>0.38999999999214197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113334.18</v>
      </c>
      <c r="D1264" s="1">
        <f>BILANCA!E288</f>
        <v>140170.23000000001</v>
      </c>
      <c r="E1264" s="1">
        <v>0</v>
      </c>
      <c r="F1264" s="1">
        <v>0</v>
      </c>
      <c r="G1264" s="2">
        <f t="shared" si="24"/>
        <v>110622.57384000001</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4228.42</v>
      </c>
      <c r="D1278" s="1">
        <f>BILANCA!E302</f>
        <v>844.28</v>
      </c>
      <c r="E1278" s="1">
        <v>0</v>
      </c>
      <c r="F1278" s="1">
        <v>0</v>
      </c>
      <c r="G1278" s="2">
        <f t="shared" si="24"/>
        <v>1745.5091</v>
      </c>
      <c r="H1278" s="2">
        <f t="shared" si="23"/>
        <v>0.70000000000004547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1848278.34</v>
      </c>
      <c r="D1408" s="1">
        <f>'RAS-funkcijski'!E114</f>
        <v>2145186.59</v>
      </c>
      <c r="E1408" s="1">
        <v>0</v>
      </c>
      <c r="F1408" s="1">
        <v>0</v>
      </c>
      <c r="G1408" s="2">
        <f t="shared" si="24"/>
        <v>675251.66720000003</v>
      </c>
      <c r="H1408" s="2">
        <f t="shared" si="27"/>
        <v>0.75000000023283064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1470883.81</v>
      </c>
      <c r="D1409" s="1">
        <f>'RAS-funkcijski'!E115</f>
        <v>1775334.28</v>
      </c>
      <c r="E1409" s="1">
        <v>0</v>
      </c>
      <c r="F1409" s="1">
        <v>0</v>
      </c>
      <c r="G1409" s="2">
        <f t="shared" si="24"/>
        <v>557392.31307000003</v>
      </c>
      <c r="H1409" s="2">
        <f t="shared" si="27"/>
        <v>0.46999999997206032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1470883.81</v>
      </c>
      <c r="D1411" s="1">
        <f>'RAS-funkcijski'!E117</f>
        <v>1775334.28</v>
      </c>
      <c r="E1411" s="1">
        <v>0</v>
      </c>
      <c r="F1411" s="1">
        <v>0</v>
      </c>
      <c r="G1411" s="2">
        <f t="shared" si="24"/>
        <v>567435.41781000001</v>
      </c>
      <c r="H1411" s="2">
        <f t="shared" si="27"/>
        <v>0.46999999997206032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377394.53</v>
      </c>
      <c r="D1420" s="1">
        <f>'RAS-funkcijski'!E126</f>
        <v>369852.31</v>
      </c>
      <c r="E1420" s="1">
        <v>0</v>
      </c>
      <c r="F1420" s="1">
        <v>0</v>
      </c>
      <c r="G1420" s="2">
        <f t="shared" si="24"/>
        <v>136286.0963</v>
      </c>
      <c r="H1420" s="2">
        <f t="shared" si="27"/>
        <v>0.77999999996973202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1848278.34</v>
      </c>
      <c r="D1435" s="13">
        <f>'RAS-funkcijski'!E141</f>
        <v>2145186.59</v>
      </c>
      <c r="E1435" s="13">
        <v>0</v>
      </c>
      <c r="F1435" s="13">
        <v>0</v>
      </c>
      <c r="G1435" s="14">
        <f t="shared" si="24"/>
        <v>840995.25824000011</v>
      </c>
      <c r="H1435" s="14">
        <f t="shared" si="27"/>
        <v>0.75000000023283064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61791.98</v>
      </c>
      <c r="D1436" s="6">
        <f>'P-VRIO'!E5</f>
        <v>0</v>
      </c>
      <c r="E1436" s="6">
        <v>0</v>
      </c>
      <c r="F1436" s="6">
        <v>0</v>
      </c>
      <c r="G1436" s="7">
        <f t="shared" si="24"/>
        <v>61.791980000000002</v>
      </c>
      <c r="H1436" s="7">
        <f t="shared" si="27"/>
        <v>1.9999999996798579E-2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61791.98</v>
      </c>
      <c r="D1453" s="1">
        <f>'P-VRIO'!E22</f>
        <v>0</v>
      </c>
      <c r="E1453" s="1">
        <v>0</v>
      </c>
      <c r="F1453" s="1">
        <v>0</v>
      </c>
      <c r="G1453" s="2">
        <f t="shared" si="24"/>
        <v>1112.2556400000001</v>
      </c>
      <c r="H1453" s="2">
        <f t="shared" si="27"/>
        <v>1.9999999996798579E-2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61791.98</v>
      </c>
      <c r="D1454" s="1">
        <f>'P-VRIO'!E23</f>
        <v>0</v>
      </c>
      <c r="E1454" s="1">
        <v>0</v>
      </c>
      <c r="F1454" s="1">
        <v>0</v>
      </c>
      <c r="G1454" s="2">
        <f t="shared" si="24"/>
        <v>1174.0476200000001</v>
      </c>
      <c r="H1454" s="2">
        <f t="shared" si="27"/>
        <v>1.9999999996798579E-2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61791.98</v>
      </c>
      <c r="D1456" s="1">
        <f>'P-VRIO'!E25</f>
        <v>0</v>
      </c>
      <c r="E1456" s="1">
        <v>0</v>
      </c>
      <c r="F1456" s="1">
        <v>0</v>
      </c>
      <c r="G1456" s="2">
        <f t="shared" si="24"/>
        <v>1297.6315800000002</v>
      </c>
      <c r="H1456" s="2">
        <f t="shared" si="27"/>
        <v>1.9999999996798579E-2</v>
      </c>
      <c r="I1456" s="10">
        <f t="shared" si="30"/>
        <v>25.952631595845737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187791.35999999999</v>
      </c>
      <c r="D1480" s="6"/>
      <c r="E1480" s="6">
        <v>0</v>
      </c>
      <c r="F1480" s="6">
        <v>0</v>
      </c>
      <c r="G1480" s="7">
        <f t="shared" ref="G1480:G1580" si="34">B1480/1000*C1480</f>
        <v>187.79136</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2159260.75</v>
      </c>
      <c r="D1481" s="1">
        <v>0</v>
      </c>
      <c r="E1481" s="1">
        <v>0</v>
      </c>
      <c r="F1481" s="1">
        <v>0</v>
      </c>
      <c r="G1481" s="2">
        <f t="shared" si="34"/>
        <v>4318.5214999999998</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2144421.75</v>
      </c>
      <c r="D1483" s="1">
        <v>0</v>
      </c>
      <c r="E1483" s="1">
        <v>0</v>
      </c>
      <c r="F1483" s="1">
        <v>0</v>
      </c>
      <c r="G1483" s="2">
        <f t="shared" si="34"/>
        <v>8577.6869999999999</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1673605.76</v>
      </c>
      <c r="D1484" s="1">
        <v>0</v>
      </c>
      <c r="E1484" s="1">
        <v>0</v>
      </c>
      <c r="F1484" s="1">
        <v>0</v>
      </c>
      <c r="G1484" s="2">
        <f t="shared" si="34"/>
        <v>8368.0288</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414227.23</v>
      </c>
      <c r="D1485" s="1">
        <v>0</v>
      </c>
      <c r="E1485" s="1">
        <v>0</v>
      </c>
      <c r="F1485" s="1">
        <v>0</v>
      </c>
      <c r="G1485" s="2">
        <f t="shared" si="34"/>
        <v>2485.3633799999998</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512.87</v>
      </c>
      <c r="D1486" s="1">
        <v>0</v>
      </c>
      <c r="E1486" s="1">
        <v>0</v>
      </c>
      <c r="F1486" s="1">
        <v>0</v>
      </c>
      <c r="G1486" s="2">
        <f t="shared" si="34"/>
        <v>3.59009</v>
      </c>
      <c r="H1486" s="2">
        <f t="shared" si="35"/>
        <v>0.12999999999999545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53674.86</v>
      </c>
      <c r="D1489" s="1">
        <v>0</v>
      </c>
      <c r="E1489" s="1">
        <v>0</v>
      </c>
      <c r="F1489" s="1">
        <v>0</v>
      </c>
      <c r="G1489" s="2">
        <f t="shared" si="34"/>
        <v>536.74860000000001</v>
      </c>
      <c r="H1489" s="2">
        <f t="shared" si="35"/>
        <v>0.13999999999941792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2401.0300000000002</v>
      </c>
      <c r="D1491" s="1">
        <v>0</v>
      </c>
      <c r="E1491" s="1">
        <v>0</v>
      </c>
      <c r="F1491" s="1">
        <v>0</v>
      </c>
      <c r="G1491" s="2">
        <f t="shared" si="34"/>
        <v>28.812360000000002</v>
      </c>
      <c r="H1491" s="2">
        <f t="shared" si="35"/>
        <v>3.0000000000200089E-2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14839</v>
      </c>
      <c r="D1492" s="1">
        <v>0</v>
      </c>
      <c r="E1492" s="1">
        <v>0</v>
      </c>
      <c r="F1492" s="1">
        <v>0</v>
      </c>
      <c r="G1492" s="2">
        <f t="shared" si="34"/>
        <v>192.90699999999998</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2165038.09</v>
      </c>
      <c r="D1499" s="1">
        <v>0</v>
      </c>
      <c r="E1499" s="1">
        <v>0</v>
      </c>
      <c r="F1499" s="1">
        <v>0</v>
      </c>
      <c r="G1499" s="2">
        <f t="shared" si="34"/>
        <v>43300.7618</v>
      </c>
      <c r="H1499" s="2">
        <f t="shared" si="35"/>
        <v>8.9999999850988388E-2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2150199.09</v>
      </c>
      <c r="D1501" s="1">
        <v>0</v>
      </c>
      <c r="E1501" s="1">
        <v>0</v>
      </c>
      <c r="F1501" s="1">
        <v>0</v>
      </c>
      <c r="G1501" s="2">
        <f t="shared" si="34"/>
        <v>47304.379979999991</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1652550.12</v>
      </c>
      <c r="D1502" s="1">
        <v>0</v>
      </c>
      <c r="E1502" s="1">
        <v>0</v>
      </c>
      <c r="F1502" s="1">
        <v>0</v>
      </c>
      <c r="G1502" s="2">
        <f t="shared" si="34"/>
        <v>38008.652760000004</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437654.86</v>
      </c>
      <c r="D1503" s="1">
        <v>0</v>
      </c>
      <c r="E1503" s="1">
        <v>0</v>
      </c>
      <c r="F1503" s="1">
        <v>0</v>
      </c>
      <c r="G1503" s="2">
        <f t="shared" si="34"/>
        <v>10503.716640000001</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489.56</v>
      </c>
      <c r="D1504" s="1">
        <v>0</v>
      </c>
      <c r="E1504" s="1">
        <v>0</v>
      </c>
      <c r="F1504" s="1">
        <v>0</v>
      </c>
      <c r="G1504" s="2">
        <f t="shared" si="34"/>
        <v>12.239000000000001</v>
      </c>
      <c r="H1504" s="2">
        <f t="shared" si="35"/>
        <v>0.43999999999999773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53560.67</v>
      </c>
      <c r="D1507" s="1">
        <v>0</v>
      </c>
      <c r="E1507" s="1">
        <v>0</v>
      </c>
      <c r="F1507" s="1">
        <v>0</v>
      </c>
      <c r="G1507" s="2">
        <f t="shared" si="34"/>
        <v>1499.69876</v>
      </c>
      <c r="H1507" s="2">
        <f t="shared" si="35"/>
        <v>0.33000000000174623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5943.88</v>
      </c>
      <c r="D1509" s="1">
        <v>0</v>
      </c>
      <c r="E1509" s="1">
        <v>0</v>
      </c>
      <c r="F1509" s="1">
        <v>0</v>
      </c>
      <c r="G1509" s="2">
        <f t="shared" si="34"/>
        <v>178.31639999999999</v>
      </c>
      <c r="H1509" s="2">
        <f t="shared" si="35"/>
        <v>0.11999999999989086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14839</v>
      </c>
      <c r="D1510" s="1">
        <v>0</v>
      </c>
      <c r="E1510" s="1">
        <v>0</v>
      </c>
      <c r="F1510" s="1">
        <v>0</v>
      </c>
      <c r="G1510" s="2">
        <f t="shared" si="34"/>
        <v>460.00900000000001</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182014.02000000002</v>
      </c>
      <c r="D1517" s="1">
        <v>0</v>
      </c>
      <c r="E1517" s="1">
        <v>0</v>
      </c>
      <c r="F1517" s="1">
        <v>0</v>
      </c>
      <c r="G1517" s="2">
        <f t="shared" si="34"/>
        <v>6916.532760000001</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41843.79</v>
      </c>
      <c r="D1518" s="1">
        <v>0</v>
      </c>
      <c r="E1518" s="1">
        <v>0</v>
      </c>
      <c r="F1518" s="1">
        <v>0</v>
      </c>
      <c r="G1518" s="2">
        <f t="shared" si="34"/>
        <v>1631.9078099999999</v>
      </c>
      <c r="H1518" s="2">
        <f t="shared" si="35"/>
        <v>0.20999999999912689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41843.79</v>
      </c>
      <c r="D1524" s="1">
        <v>0</v>
      </c>
      <c r="E1524" s="1">
        <v>0</v>
      </c>
      <c r="F1524" s="1">
        <v>0</v>
      </c>
      <c r="G1524" s="2">
        <f t="shared" si="34"/>
        <v>1882.97055</v>
      </c>
      <c r="H1524" s="2">
        <f t="shared" si="35"/>
        <v>0.20999999999912689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41666.54</v>
      </c>
      <c r="D1530" s="1">
        <v>0</v>
      </c>
      <c r="E1530" s="1">
        <v>0</v>
      </c>
      <c r="F1530" s="1">
        <v>0</v>
      </c>
      <c r="G1530" s="2">
        <f t="shared" si="34"/>
        <v>2124.9935399999999</v>
      </c>
      <c r="H1530" s="2">
        <f t="shared" si="35"/>
        <v>0.45999999999912689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41666.54</v>
      </c>
      <c r="D1531" s="1">
        <v>0</v>
      </c>
      <c r="E1531" s="1">
        <v>0</v>
      </c>
      <c r="F1531" s="1">
        <v>0</v>
      </c>
      <c r="G1531" s="2">
        <f t="shared" si="34"/>
        <v>2166.6600800000001</v>
      </c>
      <c r="H1531" s="2">
        <f t="shared" si="35"/>
        <v>0.45999999999912689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63.06</v>
      </c>
      <c r="D1535" s="1">
        <v>0</v>
      </c>
      <c r="E1535" s="1">
        <v>0</v>
      </c>
      <c r="F1535" s="1">
        <v>0</v>
      </c>
      <c r="G1535" s="2">
        <f t="shared" si="34"/>
        <v>3.5313600000000003</v>
      </c>
      <c r="H1535" s="2">
        <f t="shared" si="35"/>
        <v>6.0000000000002274E-2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63.06</v>
      </c>
      <c r="D1536" s="1">
        <v>0</v>
      </c>
      <c r="E1536" s="1">
        <v>0</v>
      </c>
      <c r="F1536" s="1">
        <v>0</v>
      </c>
      <c r="G1536" s="2">
        <f t="shared" si="34"/>
        <v>3.5944200000000004</v>
      </c>
      <c r="H1536" s="2">
        <f t="shared" si="35"/>
        <v>6.0000000000002274E-2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114.19</v>
      </c>
      <c r="D1550" s="1">
        <v>0</v>
      </c>
      <c r="E1550" s="1">
        <v>0</v>
      </c>
      <c r="F1550" s="1">
        <v>0</v>
      </c>
      <c r="G1550" s="2">
        <f t="shared" si="34"/>
        <v>8.1074899999999985</v>
      </c>
      <c r="H1550" s="2">
        <f t="shared" si="35"/>
        <v>0.18999999999999773</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114.19</v>
      </c>
      <c r="D1551" s="1">
        <v>0</v>
      </c>
      <c r="E1551" s="1">
        <v>0</v>
      </c>
      <c r="F1551" s="1">
        <v>0</v>
      </c>
      <c r="G1551" s="2">
        <f t="shared" si="34"/>
        <v>8.2216799999999992</v>
      </c>
      <c r="H1551" s="2">
        <f t="shared" si="35"/>
        <v>0.18999999999999773</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140170.23000000001</v>
      </c>
      <c r="D1576" s="1">
        <v>0</v>
      </c>
      <c r="E1576" s="1">
        <v>0</v>
      </c>
      <c r="F1576" s="1">
        <v>0</v>
      </c>
      <c r="G1576" s="2">
        <f t="shared" si="34"/>
        <v>13596.512310000002</v>
      </c>
      <c r="H1576" s="2">
        <f t="shared" si="35"/>
        <v>0.23000000001047738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844.28</v>
      </c>
      <c r="D1577" s="1">
        <v>0</v>
      </c>
      <c r="E1577" s="1">
        <v>0</v>
      </c>
      <c r="F1577" s="1">
        <v>0</v>
      </c>
      <c r="G1577" s="2">
        <f t="shared" si="34"/>
        <v>82.739440000000002</v>
      </c>
      <c r="H1577" s="2">
        <f t="shared" si="35"/>
        <v>0.27999999999997272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139325.95000000001</v>
      </c>
      <c r="D1578" s="1">
        <v>0</v>
      </c>
      <c r="E1578" s="1">
        <v>0</v>
      </c>
      <c r="F1578" s="1">
        <v>0</v>
      </c>
      <c r="G1578" s="2">
        <f t="shared" si="34"/>
        <v>13793.269050000003</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49954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1832450.9200000004</v>
      </c>
      <c r="I16" s="170">
        <f>'PR-RAS'!E6</f>
        <v>2185278.11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1836978.4400000002</v>
      </c>
      <c r="I17" s="170">
        <f>'PR-RAS'!E151</f>
        <v>2130347.5900000003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23537.690000000308</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14386.35000000045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884280.37000000011</v>
      </c>
      <c r="I20" s="173">
        <f>BILANCA!E7</f>
        <v>917813.68000000017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132598.83000000002</v>
      </c>
      <c r="I21" s="175">
        <f>BILANCA!E68</f>
        <v>166883.75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187791.36000000002</v>
      </c>
      <c r="I22" s="175">
        <f>BILANCA!E176</f>
        <v>182014.02000000002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829087.84</v>
      </c>
      <c r="I23" s="177">
        <f>BILANCA!E237</f>
        <v>902683.41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1848278.34</v>
      </c>
      <c r="I27" s="175">
        <f>'RAS-funkcijski'!E114</f>
        <v>2145186.59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1848278.34</v>
      </c>
      <c r="I28" s="179">
        <f>'RAS-funkcijski'!E141</f>
        <v>2145186.59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61791.98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61791.98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187791.35999999999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182014.02000000002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41843.79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140170.23000000001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1832450.9200000004</v>
      </c>
      <c r="E6" s="51">
        <f>E7+E44+E50+E82+E106+E124+E133+E139</f>
        <v>2185278.11</v>
      </c>
      <c r="F6" s="52">
        <f t="shared" ref="F6:F131" si="0">IF(D6&lt;&gt;0,IF(E6/D6&gt;=100,"&gt;&gt;100",E6/D6*100),"-")</f>
        <v>119.25438690603509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1527640.04</v>
      </c>
      <c r="E50" s="51">
        <f>E51+E54+E59+E62+E65+E68+E71+E74+E77</f>
        <v>1876965.25</v>
      </c>
      <c r="F50" s="52">
        <f t="shared" si="0"/>
        <v>122.8669844238961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5670.2</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5670.2</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17207.830000000002</v>
      </c>
      <c r="F62" s="52" t="str">
        <f t="shared" si="0"/>
        <v>-</v>
      </c>
    </row>
    <row r="63" spans="1:6" ht="12.75" customHeight="1" x14ac:dyDescent="0.2">
      <c r="A63" s="53">
        <v>6341</v>
      </c>
      <c r="B63" s="85" t="s">
        <v>172</v>
      </c>
      <c r="C63" s="50" t="s">
        <v>173</v>
      </c>
      <c r="D63" s="242">
        <v>0</v>
      </c>
      <c r="E63" s="242">
        <v>17207.830000000002</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1507786.34</v>
      </c>
      <c r="E68" s="51">
        <f t="shared" si="15"/>
        <v>1815670.8</v>
      </c>
      <c r="F68" s="52">
        <f t="shared" si="0"/>
        <v>120.41963452195755</v>
      </c>
    </row>
    <row r="69" spans="1:6" ht="12.75" customHeight="1" x14ac:dyDescent="0.2">
      <c r="A69" s="53" t="s">
        <v>184</v>
      </c>
      <c r="B69" s="85" t="s">
        <v>185</v>
      </c>
      <c r="C69" s="50" t="s">
        <v>184</v>
      </c>
      <c r="D69" s="242">
        <v>1504644.25</v>
      </c>
      <c r="E69" s="242">
        <v>1814564.04</v>
      </c>
      <c r="F69" s="52">
        <f t="shared" si="0"/>
        <v>120.59754589830787</v>
      </c>
    </row>
    <row r="70" spans="1:6" ht="24" x14ac:dyDescent="0.2">
      <c r="A70" s="53" t="s">
        <v>186</v>
      </c>
      <c r="B70" s="85" t="s">
        <v>187</v>
      </c>
      <c r="C70" s="50" t="s">
        <v>186</v>
      </c>
      <c r="D70" s="242">
        <v>3142.09</v>
      </c>
      <c r="E70" s="242">
        <v>1106.76</v>
      </c>
      <c r="F70" s="52">
        <f t="shared" si="0"/>
        <v>35.223688691285098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19853.7</v>
      </c>
      <c r="E77" s="51">
        <f t="shared" si="18"/>
        <v>38416.42</v>
      </c>
      <c r="F77" s="52">
        <f t="shared" si="0"/>
        <v>193.49753446460861</v>
      </c>
    </row>
    <row r="78" spans="1:6" ht="12.75" customHeight="1" x14ac:dyDescent="0.2">
      <c r="A78" s="53">
        <v>6391</v>
      </c>
      <c r="B78" s="85" t="s">
        <v>202</v>
      </c>
      <c r="C78" s="50" t="s">
        <v>203</v>
      </c>
      <c r="D78" s="242">
        <v>1035.52</v>
      </c>
      <c r="E78" s="242">
        <v>806.07</v>
      </c>
      <c r="F78" s="52">
        <f t="shared" si="0"/>
        <v>77.84205037082819</v>
      </c>
    </row>
    <row r="79" spans="1:6" ht="12.75" customHeight="1" x14ac:dyDescent="0.2">
      <c r="A79" s="53">
        <v>6392</v>
      </c>
      <c r="B79" s="85" t="s">
        <v>204</v>
      </c>
      <c r="C79" s="50" t="s">
        <v>205</v>
      </c>
      <c r="D79" s="242">
        <v>1842.94</v>
      </c>
      <c r="E79" s="242">
        <v>4956.38</v>
      </c>
      <c r="F79" s="52">
        <f t="shared" si="0"/>
        <v>268.9387608929211</v>
      </c>
    </row>
    <row r="80" spans="1:6" ht="24" x14ac:dyDescent="0.2">
      <c r="A80" s="53">
        <v>6393</v>
      </c>
      <c r="B80" s="85" t="s">
        <v>206</v>
      </c>
      <c r="C80" s="50" t="s">
        <v>207</v>
      </c>
      <c r="D80" s="242">
        <v>6531.92</v>
      </c>
      <c r="E80" s="242">
        <v>4567.78</v>
      </c>
      <c r="F80" s="52">
        <f t="shared" si="0"/>
        <v>69.930127741919677</v>
      </c>
    </row>
    <row r="81" spans="1:6" ht="24" x14ac:dyDescent="0.2">
      <c r="A81" s="53">
        <v>6394</v>
      </c>
      <c r="B81" s="85" t="s">
        <v>208</v>
      </c>
      <c r="C81" s="50" t="s">
        <v>209</v>
      </c>
      <c r="D81" s="242">
        <v>10443.32</v>
      </c>
      <c r="E81" s="242">
        <v>28086.19</v>
      </c>
      <c r="F81" s="52">
        <f t="shared" si="0"/>
        <v>268.93928367607236</v>
      </c>
    </row>
    <row r="82" spans="1:6" ht="12.75" customHeight="1" x14ac:dyDescent="0.2">
      <c r="A82" s="53">
        <v>64</v>
      </c>
      <c r="B82" s="85" t="s">
        <v>210</v>
      </c>
      <c r="C82" s="50" t="s">
        <v>211</v>
      </c>
      <c r="D82" s="51">
        <f t="shared" ref="D82:E82" si="19">D83+D91+D98</f>
        <v>0.8</v>
      </c>
      <c r="E82" s="51">
        <f t="shared" si="19"/>
        <v>1.89</v>
      </c>
      <c r="F82" s="52">
        <f t="shared" si="0"/>
        <v>236.24999999999997</v>
      </c>
    </row>
    <row r="83" spans="1:6" ht="12.75" customHeight="1" x14ac:dyDescent="0.2">
      <c r="A83" s="53">
        <v>641</v>
      </c>
      <c r="B83" s="85" t="s">
        <v>212</v>
      </c>
      <c r="C83" s="50" t="s">
        <v>213</v>
      </c>
      <c r="D83" s="51">
        <f t="shared" ref="D83:E83" si="20">SUM(D84:D90)</f>
        <v>0.8</v>
      </c>
      <c r="E83" s="51">
        <f t="shared" si="20"/>
        <v>1.89</v>
      </c>
      <c r="F83" s="52">
        <f t="shared" si="0"/>
        <v>236.24999999999997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0.8</v>
      </c>
      <c r="E85" s="242">
        <v>1.89</v>
      </c>
      <c r="F85" s="52">
        <f t="shared" si="0"/>
        <v>236.24999999999997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1794.12</v>
      </c>
      <c r="E106" s="51">
        <f t="shared" si="23"/>
        <v>1455.4</v>
      </c>
      <c r="F106" s="52">
        <f t="shared" si="0"/>
        <v>81.120549350099225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1794.12</v>
      </c>
      <c r="E112" s="51">
        <f t="shared" si="25"/>
        <v>1455.4</v>
      </c>
      <c r="F112" s="52">
        <f t="shared" si="0"/>
        <v>81.120549350099225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1794.12</v>
      </c>
      <c r="E117" s="242">
        <v>1455.4</v>
      </c>
      <c r="F117" s="52">
        <f t="shared" si="0"/>
        <v>81.120549350099225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4820.59</v>
      </c>
      <c r="E124" s="51">
        <f t="shared" si="27"/>
        <v>7593.75</v>
      </c>
      <c r="F124" s="52">
        <f t="shared" si="0"/>
        <v>157.527398098573</v>
      </c>
    </row>
    <row r="125" spans="1:6" ht="12.75" customHeight="1" x14ac:dyDescent="0.2">
      <c r="A125" s="53">
        <v>661</v>
      </c>
      <c r="B125" s="86" t="s">
        <v>296</v>
      </c>
      <c r="C125" s="50" t="s">
        <v>297</v>
      </c>
      <c r="D125" s="51">
        <f t="shared" ref="D125:E125" si="28">SUM(D126:D127)</f>
        <v>3370.59</v>
      </c>
      <c r="E125" s="51">
        <f t="shared" si="28"/>
        <v>182.5</v>
      </c>
      <c r="F125" s="52">
        <f t="shared" si="0"/>
        <v>5.4144823309865631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3370.59</v>
      </c>
      <c r="E127" s="242">
        <v>182.5</v>
      </c>
      <c r="F127" s="52">
        <f t="shared" si="0"/>
        <v>5.4144823309865631</v>
      </c>
    </row>
    <row r="128" spans="1:6" ht="24" x14ac:dyDescent="0.2">
      <c r="A128" s="53">
        <v>663</v>
      </c>
      <c r="B128" s="231" t="s">
        <v>302</v>
      </c>
      <c r="C128" s="50" t="s">
        <v>303</v>
      </c>
      <c r="D128" s="51">
        <f t="shared" ref="D128:E128" si="29">SUM(D129:D132)</f>
        <v>1450</v>
      </c>
      <c r="E128" s="51">
        <f t="shared" si="29"/>
        <v>7411.25</v>
      </c>
      <c r="F128" s="52">
        <f t="shared" si="0"/>
        <v>511.12068965517244</v>
      </c>
    </row>
    <row r="129" spans="1:6" ht="12.75" customHeight="1" x14ac:dyDescent="0.2">
      <c r="A129" s="53">
        <v>6631</v>
      </c>
      <c r="B129" s="86" t="s">
        <v>304</v>
      </c>
      <c r="C129" s="50" t="s">
        <v>305</v>
      </c>
      <c r="D129" s="242">
        <v>1450</v>
      </c>
      <c r="E129" s="242">
        <v>7411.25</v>
      </c>
      <c r="F129" s="52">
        <f t="shared" si="0"/>
        <v>511.12068965517244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298112.37</v>
      </c>
      <c r="E133" s="51">
        <f t="shared" si="30"/>
        <v>299261.82</v>
      </c>
      <c r="F133" s="52">
        <f t="shared" ref="F133:F223" si="31">IF(D133&lt;&gt;0,IF(E133/D133&gt;=100,"&gt;&gt;100",E133/D133*100),"-")</f>
        <v>100.38557608327356</v>
      </c>
    </row>
    <row r="134" spans="1:6" ht="24" x14ac:dyDescent="0.2">
      <c r="A134" s="53">
        <v>671</v>
      </c>
      <c r="B134" s="232" t="s">
        <v>314</v>
      </c>
      <c r="C134" s="50" t="s">
        <v>315</v>
      </c>
      <c r="D134" s="51">
        <f t="shared" ref="D134:E134" si="32">SUM(D135:D137)</f>
        <v>298112.37</v>
      </c>
      <c r="E134" s="51">
        <f t="shared" si="32"/>
        <v>299261.82</v>
      </c>
      <c r="F134" s="52">
        <f t="shared" si="31"/>
        <v>100.38557608327356</v>
      </c>
    </row>
    <row r="135" spans="1:6" ht="12.75" customHeight="1" x14ac:dyDescent="0.2">
      <c r="A135" s="53">
        <v>6711</v>
      </c>
      <c r="B135" s="85" t="s">
        <v>316</v>
      </c>
      <c r="C135" s="50" t="s">
        <v>317</v>
      </c>
      <c r="D135" s="242">
        <v>298112.37</v>
      </c>
      <c r="E135" s="242">
        <v>299261.82</v>
      </c>
      <c r="F135" s="52">
        <f t="shared" si="31"/>
        <v>100.38557608327356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83</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83</v>
      </c>
      <c r="E150" s="242"/>
      <c r="F150" s="52">
        <f t="shared" si="31"/>
        <v>0</v>
      </c>
    </row>
    <row r="151" spans="1:6" ht="12.75" customHeight="1" x14ac:dyDescent="0.2">
      <c r="A151" s="53">
        <v>3</v>
      </c>
      <c r="B151" s="85" t="s">
        <v>348</v>
      </c>
      <c r="C151" s="50" t="s">
        <v>56</v>
      </c>
      <c r="D151" s="51">
        <f t="shared" ref="D151:E151" si="35">D152+D163+D196+D215+D224+D252+D263</f>
        <v>1836978.4400000002</v>
      </c>
      <c r="E151" s="51">
        <f t="shared" si="35"/>
        <v>2130347.5900000003</v>
      </c>
      <c r="F151" s="52">
        <f t="shared" si="31"/>
        <v>115.97020104384023</v>
      </c>
    </row>
    <row r="152" spans="1:6" ht="12.75" customHeight="1" x14ac:dyDescent="0.2">
      <c r="A152" s="53">
        <v>31</v>
      </c>
      <c r="B152" s="85" t="s">
        <v>349</v>
      </c>
      <c r="C152" s="50" t="s">
        <v>35</v>
      </c>
      <c r="D152" s="51">
        <f t="shared" ref="D152:E152" si="36">D153+D158+D159</f>
        <v>1345705.05</v>
      </c>
      <c r="E152" s="51">
        <f t="shared" si="36"/>
        <v>1655422.15</v>
      </c>
      <c r="F152" s="52">
        <f t="shared" si="31"/>
        <v>123.01522908010189</v>
      </c>
    </row>
    <row r="153" spans="1:6" ht="12.75" customHeight="1" x14ac:dyDescent="0.2">
      <c r="A153" s="53">
        <v>311</v>
      </c>
      <c r="B153" s="85" t="s">
        <v>350</v>
      </c>
      <c r="C153" s="50" t="s">
        <v>351</v>
      </c>
      <c r="D153" s="51">
        <f t="shared" ref="D153:E153" si="37">SUM(D154:D157)</f>
        <v>1110306.3</v>
      </c>
      <c r="E153" s="51">
        <f t="shared" si="37"/>
        <v>1369868</v>
      </c>
      <c r="F153" s="52">
        <f t="shared" si="31"/>
        <v>123.37748601444486</v>
      </c>
    </row>
    <row r="154" spans="1:6" ht="12.75" customHeight="1" x14ac:dyDescent="0.2">
      <c r="A154" s="53">
        <v>3111</v>
      </c>
      <c r="B154" s="85" t="s">
        <v>352</v>
      </c>
      <c r="C154" s="50" t="s">
        <v>353</v>
      </c>
      <c r="D154" s="242">
        <v>1110306.3</v>
      </c>
      <c r="E154" s="242">
        <v>1369868</v>
      </c>
      <c r="F154" s="52">
        <f t="shared" si="31"/>
        <v>123.37748601444486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52192.58</v>
      </c>
      <c r="E158" s="242">
        <v>59510</v>
      </c>
      <c r="F158" s="52">
        <f t="shared" si="31"/>
        <v>114.02003886376187</v>
      </c>
    </row>
    <row r="159" spans="1:6" ht="12.75" customHeight="1" x14ac:dyDescent="0.2">
      <c r="A159" s="53">
        <v>313</v>
      </c>
      <c r="B159" s="85" t="s">
        <v>362</v>
      </c>
      <c r="C159" s="50" t="s">
        <v>363</v>
      </c>
      <c r="D159" s="51">
        <f t="shared" ref="D159:E159" si="38">SUM(D160:D162)</f>
        <v>183206.17</v>
      </c>
      <c r="E159" s="51">
        <f t="shared" si="38"/>
        <v>226044.15</v>
      </c>
      <c r="F159" s="52">
        <f t="shared" si="31"/>
        <v>123.38238935948497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183206.17</v>
      </c>
      <c r="E161" s="242">
        <v>226044.15</v>
      </c>
      <c r="F161" s="52">
        <f t="shared" si="31"/>
        <v>123.38238935948497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436849</v>
      </c>
      <c r="E163" s="51">
        <f t="shared" si="39"/>
        <v>414034.15000000008</v>
      </c>
      <c r="F163" s="52">
        <f t="shared" si="31"/>
        <v>94.7774059228704</v>
      </c>
    </row>
    <row r="164" spans="1:6" ht="12.75" customHeight="1" x14ac:dyDescent="0.2">
      <c r="A164" s="53">
        <v>321</v>
      </c>
      <c r="B164" s="85" t="s">
        <v>371</v>
      </c>
      <c r="C164" s="50" t="s">
        <v>372</v>
      </c>
      <c r="D164" s="51">
        <f t="shared" ref="D164:E164" si="40">SUM(D165:D168)</f>
        <v>37045.46</v>
      </c>
      <c r="E164" s="51">
        <f t="shared" si="40"/>
        <v>34905.699999999997</v>
      </c>
      <c r="F164" s="52">
        <f t="shared" si="31"/>
        <v>94.22396158665596</v>
      </c>
    </row>
    <row r="165" spans="1:6" ht="12.75" customHeight="1" x14ac:dyDescent="0.2">
      <c r="A165" s="53">
        <v>3211</v>
      </c>
      <c r="B165" s="85" t="s">
        <v>373</v>
      </c>
      <c r="C165" s="50" t="s">
        <v>374</v>
      </c>
      <c r="D165" s="242">
        <v>8138.6</v>
      </c>
      <c r="E165" s="242">
        <v>6516.48</v>
      </c>
      <c r="F165" s="52">
        <f t="shared" si="31"/>
        <v>80.068807903079147</v>
      </c>
    </row>
    <row r="166" spans="1:6" ht="12.75" customHeight="1" x14ac:dyDescent="0.2">
      <c r="A166" s="53">
        <v>3212</v>
      </c>
      <c r="B166" s="85" t="s">
        <v>375</v>
      </c>
      <c r="C166" s="50" t="s">
        <v>376</v>
      </c>
      <c r="D166" s="242">
        <v>28208.34</v>
      </c>
      <c r="E166" s="242">
        <v>27563.02</v>
      </c>
      <c r="F166" s="52">
        <f t="shared" si="31"/>
        <v>97.712307778479698</v>
      </c>
    </row>
    <row r="167" spans="1:6" ht="12.75" customHeight="1" x14ac:dyDescent="0.2">
      <c r="A167" s="53">
        <v>3213</v>
      </c>
      <c r="B167" s="85" t="s">
        <v>377</v>
      </c>
      <c r="C167" s="50" t="s">
        <v>378</v>
      </c>
      <c r="D167" s="242">
        <v>10</v>
      </c>
      <c r="E167" s="242">
        <v>515.70000000000005</v>
      </c>
      <c r="F167" s="52">
        <f t="shared" si="31"/>
        <v>5157.0000000000009</v>
      </c>
    </row>
    <row r="168" spans="1:6" ht="12.75" customHeight="1" x14ac:dyDescent="0.2">
      <c r="A168" s="53">
        <v>3214</v>
      </c>
      <c r="B168" s="85" t="s">
        <v>379</v>
      </c>
      <c r="C168" s="50" t="s">
        <v>380</v>
      </c>
      <c r="D168" s="242">
        <v>688.52</v>
      </c>
      <c r="E168" s="242">
        <v>310.5</v>
      </c>
      <c r="F168" s="52">
        <f t="shared" si="31"/>
        <v>45.096729216290015</v>
      </c>
    </row>
    <row r="169" spans="1:6" ht="12.75" customHeight="1" x14ac:dyDescent="0.2">
      <c r="A169" s="53">
        <v>322</v>
      </c>
      <c r="B169" s="85" t="s">
        <v>381</v>
      </c>
      <c r="C169" s="50" t="s">
        <v>382</v>
      </c>
      <c r="D169" s="51">
        <f t="shared" ref="D169:E169" si="41">SUM(D170:D176)</f>
        <v>167054.92000000001</v>
      </c>
      <c r="E169" s="51">
        <f t="shared" si="41"/>
        <v>134849.25</v>
      </c>
      <c r="F169" s="52">
        <f t="shared" si="31"/>
        <v>80.721507633537513</v>
      </c>
    </row>
    <row r="170" spans="1:6" ht="12.75" customHeight="1" x14ac:dyDescent="0.2">
      <c r="A170" s="53">
        <v>3221</v>
      </c>
      <c r="B170" s="85" t="s">
        <v>383</v>
      </c>
      <c r="C170" s="50" t="s">
        <v>384</v>
      </c>
      <c r="D170" s="242">
        <v>16225.76</v>
      </c>
      <c r="E170" s="242">
        <v>11339.3</v>
      </c>
      <c r="F170" s="52">
        <f t="shared" si="31"/>
        <v>69.884553943852239</v>
      </c>
    </row>
    <row r="171" spans="1:6" ht="12.75" customHeight="1" x14ac:dyDescent="0.2">
      <c r="A171" s="53">
        <v>3222</v>
      </c>
      <c r="B171" s="85" t="s">
        <v>385</v>
      </c>
      <c r="C171" s="50" t="s">
        <v>386</v>
      </c>
      <c r="D171" s="242">
        <v>93792</v>
      </c>
      <c r="E171" s="242">
        <v>88696.94</v>
      </c>
      <c r="F171" s="52">
        <f t="shared" si="31"/>
        <v>94.567703002388271</v>
      </c>
    </row>
    <row r="172" spans="1:6" ht="12.75" customHeight="1" x14ac:dyDescent="0.2">
      <c r="A172" s="53">
        <v>3223</v>
      </c>
      <c r="B172" s="85" t="s">
        <v>387</v>
      </c>
      <c r="C172" s="50" t="s">
        <v>388</v>
      </c>
      <c r="D172" s="242">
        <v>31501.24</v>
      </c>
      <c r="E172" s="242">
        <v>28371.66</v>
      </c>
      <c r="F172" s="52">
        <f t="shared" si="31"/>
        <v>90.065216480367113</v>
      </c>
    </row>
    <row r="173" spans="1:6" ht="12.75" customHeight="1" x14ac:dyDescent="0.2">
      <c r="A173" s="53">
        <v>3224</v>
      </c>
      <c r="B173" s="85" t="s">
        <v>389</v>
      </c>
      <c r="C173" s="50" t="s">
        <v>390</v>
      </c>
      <c r="D173" s="242">
        <v>17702.560000000001</v>
      </c>
      <c r="E173" s="242">
        <v>5659.27</v>
      </c>
      <c r="F173" s="52">
        <f t="shared" si="31"/>
        <v>31.968653121356461</v>
      </c>
    </row>
    <row r="174" spans="1:6" ht="12.75" customHeight="1" x14ac:dyDescent="0.2">
      <c r="A174" s="53">
        <v>3225</v>
      </c>
      <c r="B174" s="85" t="s">
        <v>391</v>
      </c>
      <c r="C174" s="50" t="s">
        <v>392</v>
      </c>
      <c r="D174" s="242">
        <v>7503.6</v>
      </c>
      <c r="E174" s="242">
        <v>782.08</v>
      </c>
      <c r="F174" s="52">
        <f t="shared" si="31"/>
        <v>10.422730422730423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329.76</v>
      </c>
      <c r="E176" s="242"/>
      <c r="F176" s="52">
        <f t="shared" si="31"/>
        <v>0</v>
      </c>
    </row>
    <row r="177" spans="1:6" ht="12.75" customHeight="1" x14ac:dyDescent="0.2">
      <c r="A177" s="53">
        <v>323</v>
      </c>
      <c r="B177" s="85" t="s">
        <v>397</v>
      </c>
      <c r="C177" s="50" t="s">
        <v>398</v>
      </c>
      <c r="D177" s="51">
        <f t="shared" ref="D177:E177" si="42">SUM(D178:D186)</f>
        <v>220790.75999999998</v>
      </c>
      <c r="E177" s="51">
        <f t="shared" si="42"/>
        <v>238573.36000000002</v>
      </c>
      <c r="F177" s="52">
        <f t="shared" si="31"/>
        <v>108.05405081263366</v>
      </c>
    </row>
    <row r="178" spans="1:6" ht="12.75" customHeight="1" x14ac:dyDescent="0.2">
      <c r="A178" s="53">
        <v>3231</v>
      </c>
      <c r="B178" s="85" t="s">
        <v>399</v>
      </c>
      <c r="C178" s="50" t="s">
        <v>400</v>
      </c>
      <c r="D178" s="242">
        <v>183263.77</v>
      </c>
      <c r="E178" s="242">
        <v>177662.02</v>
      </c>
      <c r="F178" s="52">
        <f t="shared" si="31"/>
        <v>96.943340192117617</v>
      </c>
    </row>
    <row r="179" spans="1:6" ht="12.75" customHeight="1" x14ac:dyDescent="0.2">
      <c r="A179" s="53">
        <v>3232</v>
      </c>
      <c r="B179" s="85" t="s">
        <v>401</v>
      </c>
      <c r="C179" s="50" t="s">
        <v>402</v>
      </c>
      <c r="D179" s="242">
        <v>4515.13</v>
      </c>
      <c r="E179" s="242">
        <v>1076.1300000000001</v>
      </c>
      <c r="F179" s="52">
        <f t="shared" si="31"/>
        <v>23.833865248619642</v>
      </c>
    </row>
    <row r="180" spans="1:6" ht="12.75" customHeight="1" x14ac:dyDescent="0.2">
      <c r="A180" s="53">
        <v>3233</v>
      </c>
      <c r="B180" s="85" t="s">
        <v>403</v>
      </c>
      <c r="C180" s="50" t="s">
        <v>404</v>
      </c>
      <c r="D180" s="242">
        <v>981.86</v>
      </c>
      <c r="E180" s="242">
        <v>248.85</v>
      </c>
      <c r="F180" s="52">
        <f t="shared" si="31"/>
        <v>25.344753834558897</v>
      </c>
    </row>
    <row r="181" spans="1:6" ht="12.75" customHeight="1" x14ac:dyDescent="0.2">
      <c r="A181" s="53">
        <v>3234</v>
      </c>
      <c r="B181" s="85" t="s">
        <v>405</v>
      </c>
      <c r="C181" s="50" t="s">
        <v>406</v>
      </c>
      <c r="D181" s="242">
        <v>19853.27</v>
      </c>
      <c r="E181" s="242">
        <v>19852.259999999998</v>
      </c>
      <c r="F181" s="52">
        <f t="shared" si="31"/>
        <v>99.99491267685373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3344.67</v>
      </c>
      <c r="E183" s="242">
        <v>3490.4</v>
      </c>
      <c r="F183" s="52">
        <f t="shared" si="31"/>
        <v>104.35708156559539</v>
      </c>
    </row>
    <row r="184" spans="1:6" ht="12.75" customHeight="1" x14ac:dyDescent="0.2">
      <c r="A184" s="53">
        <v>3237</v>
      </c>
      <c r="B184" s="85" t="s">
        <v>411</v>
      </c>
      <c r="C184" s="50" t="s">
        <v>412</v>
      </c>
      <c r="D184" s="242">
        <v>3135.77</v>
      </c>
      <c r="E184" s="242">
        <v>24307.67</v>
      </c>
      <c r="F184" s="52">
        <f t="shared" si="31"/>
        <v>775.17388073742643</v>
      </c>
    </row>
    <row r="185" spans="1:6" ht="12.75" customHeight="1" x14ac:dyDescent="0.2">
      <c r="A185" s="53">
        <v>3238</v>
      </c>
      <c r="B185" s="85" t="s">
        <v>413</v>
      </c>
      <c r="C185" s="50" t="s">
        <v>414</v>
      </c>
      <c r="D185" s="242">
        <v>4456.01</v>
      </c>
      <c r="E185" s="242">
        <v>5971.54</v>
      </c>
      <c r="F185" s="52">
        <f t="shared" si="31"/>
        <v>134.01092008321345</v>
      </c>
    </row>
    <row r="186" spans="1:6" ht="12.75" customHeight="1" x14ac:dyDescent="0.2">
      <c r="A186" s="53">
        <v>3239</v>
      </c>
      <c r="B186" s="85" t="s">
        <v>415</v>
      </c>
      <c r="C186" s="50" t="s">
        <v>416</v>
      </c>
      <c r="D186" s="242">
        <v>1240.28</v>
      </c>
      <c r="E186" s="242">
        <v>5964.49</v>
      </c>
      <c r="F186" s="52">
        <f t="shared" si="31"/>
        <v>480.89866804270002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11957.86</v>
      </c>
      <c r="E188" s="51">
        <f t="shared" si="43"/>
        <v>5705.84</v>
      </c>
      <c r="F188" s="52">
        <f t="shared" si="31"/>
        <v>47.716230161584093</v>
      </c>
    </row>
    <row r="189" spans="1:6" ht="12.75" customHeight="1" x14ac:dyDescent="0.2">
      <c r="A189" s="53">
        <v>3291</v>
      </c>
      <c r="B189" s="232" t="s">
        <v>421</v>
      </c>
      <c r="C189" s="50" t="s">
        <v>422</v>
      </c>
      <c r="D189" s="242">
        <v>50</v>
      </c>
      <c r="E189" s="242">
        <v>100</v>
      </c>
      <c r="F189" s="52">
        <f t="shared" si="31"/>
        <v>200</v>
      </c>
    </row>
    <row r="190" spans="1:6" ht="12.75" customHeight="1" x14ac:dyDescent="0.2">
      <c r="A190" s="53">
        <v>3292</v>
      </c>
      <c r="B190" s="85" t="s">
        <v>423</v>
      </c>
      <c r="C190" s="50" t="s">
        <v>424</v>
      </c>
      <c r="D190" s="242">
        <v>0</v>
      </c>
      <c r="E190" s="242">
        <v>442.66</v>
      </c>
      <c r="F190" s="52" t="str">
        <f t="shared" si="31"/>
        <v>-</v>
      </c>
    </row>
    <row r="191" spans="1:6" ht="12.75" customHeight="1" x14ac:dyDescent="0.2">
      <c r="A191" s="53">
        <v>3293</v>
      </c>
      <c r="B191" s="85" t="s">
        <v>425</v>
      </c>
      <c r="C191" s="50" t="s">
        <v>426</v>
      </c>
      <c r="D191" s="242">
        <v>1009.91</v>
      </c>
      <c r="E191" s="242">
        <v>1184.95</v>
      </c>
      <c r="F191" s="52">
        <f t="shared" si="31"/>
        <v>117.33223752611619</v>
      </c>
    </row>
    <row r="192" spans="1:6" ht="12.75" customHeight="1" x14ac:dyDescent="0.2">
      <c r="A192" s="53">
        <v>3294</v>
      </c>
      <c r="B192" s="85" t="s">
        <v>427</v>
      </c>
      <c r="C192" s="50" t="s">
        <v>428</v>
      </c>
      <c r="D192" s="242">
        <v>176.36</v>
      </c>
      <c r="E192" s="242">
        <v>135</v>
      </c>
      <c r="F192" s="52">
        <f t="shared" si="31"/>
        <v>76.547970061238374</v>
      </c>
    </row>
    <row r="193" spans="1:6" ht="12.75" customHeight="1" x14ac:dyDescent="0.2">
      <c r="A193" s="53">
        <v>3295</v>
      </c>
      <c r="B193" s="85" t="s">
        <v>429</v>
      </c>
      <c r="C193" s="50" t="s">
        <v>430</v>
      </c>
      <c r="D193" s="242">
        <v>1858.57</v>
      </c>
      <c r="E193" s="242">
        <v>1988</v>
      </c>
      <c r="F193" s="52">
        <f t="shared" si="31"/>
        <v>106.96395615984333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8863.02</v>
      </c>
      <c r="E195" s="242">
        <v>1855.23</v>
      </c>
      <c r="F195" s="52">
        <f t="shared" si="31"/>
        <v>20.932255596850734</v>
      </c>
    </row>
    <row r="196" spans="1:6" ht="12.75" customHeight="1" x14ac:dyDescent="0.2">
      <c r="A196" s="53">
        <v>34</v>
      </c>
      <c r="B196" s="232" t="s">
        <v>435</v>
      </c>
      <c r="C196" s="50" t="s">
        <v>436</v>
      </c>
      <c r="D196" s="51">
        <f t="shared" ref="D196:E196" si="44">D197+D202+D210</f>
        <v>532.49</v>
      </c>
      <c r="E196" s="51">
        <f t="shared" si="44"/>
        <v>512.87</v>
      </c>
      <c r="F196" s="52">
        <f t="shared" si="31"/>
        <v>96.315423763826544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532.49</v>
      </c>
      <c r="E210" s="51">
        <f t="shared" si="47"/>
        <v>512.87</v>
      </c>
      <c r="F210" s="52">
        <f t="shared" si="31"/>
        <v>96.315423763826544</v>
      </c>
    </row>
    <row r="211" spans="1:6" ht="12.75" customHeight="1" x14ac:dyDescent="0.2">
      <c r="A211" s="53">
        <v>3431</v>
      </c>
      <c r="B211" s="232" t="s">
        <v>465</v>
      </c>
      <c r="C211" s="50" t="s">
        <v>466</v>
      </c>
      <c r="D211" s="242">
        <v>532.49</v>
      </c>
      <c r="E211" s="242">
        <v>512.87</v>
      </c>
      <c r="F211" s="52">
        <f t="shared" si="31"/>
        <v>96.315423763826544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52939.54</v>
      </c>
      <c r="E252" s="51">
        <f t="shared" si="63"/>
        <v>59465.45</v>
      </c>
      <c r="F252" s="52">
        <f t="shared" ref="F252:F258" si="64">IF(D252&lt;&gt;0,IF(E252/D252&gt;=100,"&gt;&gt;100",E252/D252*100),"-")</f>
        <v>112.3270999332446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52939.54</v>
      </c>
      <c r="E259" s="51">
        <f t="shared" si="66"/>
        <v>59465.45</v>
      </c>
      <c r="F259" s="52">
        <f t="shared" ref="F259:F262" si="67">IF(D259&lt;&gt;0,IF(E259/D259&gt;=100,"&gt;&gt;100",E259/D259*100),"-")</f>
        <v>112.3270999332446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52939.54</v>
      </c>
      <c r="E261" s="242">
        <v>59465.45</v>
      </c>
      <c r="F261" s="52">
        <f t="shared" si="67"/>
        <v>112.3270999332446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952.36</v>
      </c>
      <c r="E263" s="51">
        <f t="shared" si="68"/>
        <v>912.97</v>
      </c>
      <c r="F263" s="52">
        <f t="shared" ref="F263:F267" si="69">IF(D263&lt;&gt;0,IF(E263/D263&gt;=100,"&gt;&gt;100",E263/D263*100),"-")</f>
        <v>95.86395900709816</v>
      </c>
    </row>
    <row r="264" spans="1:6" ht="12.75" customHeight="1" x14ac:dyDescent="0.2">
      <c r="A264" s="53">
        <v>381</v>
      </c>
      <c r="B264" s="85" t="s">
        <v>567</v>
      </c>
      <c r="C264" s="50" t="s">
        <v>568</v>
      </c>
      <c r="D264" s="51">
        <f t="shared" ref="D264:E264" si="70">SUM(D265:D267)</f>
        <v>952.36</v>
      </c>
      <c r="E264" s="51">
        <f t="shared" si="70"/>
        <v>912.97</v>
      </c>
      <c r="F264" s="52">
        <f t="shared" si="69"/>
        <v>95.86395900709816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952.36</v>
      </c>
      <c r="E266" s="242">
        <v>912.97</v>
      </c>
      <c r="F266" s="52">
        <f t="shared" si="69"/>
        <v>95.86395900709816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1836978.4400000002</v>
      </c>
      <c r="E289" s="51">
        <f t="shared" si="79"/>
        <v>2130347.5900000003</v>
      </c>
      <c r="F289" s="52">
        <f t="shared" si="76"/>
        <v>115.97020104384023</v>
      </c>
    </row>
    <row r="290" spans="1:6" ht="12.75" customHeight="1" x14ac:dyDescent="0.2">
      <c r="A290" s="53" t="s">
        <v>608</v>
      </c>
      <c r="B290" s="85" t="s">
        <v>619</v>
      </c>
      <c r="C290" s="50" t="s">
        <v>620</v>
      </c>
      <c r="D290" s="51">
        <f>IF(D6&gt;=D289,D6-D289,0)</f>
        <v>0</v>
      </c>
      <c r="E290" s="51">
        <f>IF(E6&gt;=E289,E6-E289,0)</f>
        <v>54930.519999999553</v>
      </c>
      <c r="F290" s="52" t="str">
        <f t="shared" si="76"/>
        <v>-</v>
      </c>
    </row>
    <row r="291" spans="1:6" ht="12.75" customHeight="1" x14ac:dyDescent="0.2">
      <c r="A291" s="53" t="s">
        <v>608</v>
      </c>
      <c r="B291" s="85" t="s">
        <v>621</v>
      </c>
      <c r="C291" s="50" t="s">
        <v>622</v>
      </c>
      <c r="D291" s="51">
        <f>IF(D289&gt;=D6,D289-D6,0)</f>
        <v>4527.5199999997858</v>
      </c>
      <c r="E291" s="51">
        <f>IF(E289&gt;=E6,E289-E6,0)</f>
        <v>0</v>
      </c>
      <c r="F291" s="52">
        <f t="shared" si="76"/>
        <v>0</v>
      </c>
    </row>
    <row r="292" spans="1:6" ht="12.75" customHeight="1" x14ac:dyDescent="0.2">
      <c r="A292" s="53">
        <v>92211</v>
      </c>
      <c r="B292" s="85" t="s">
        <v>623</v>
      </c>
      <c r="C292" s="50" t="s">
        <v>624</v>
      </c>
      <c r="D292" s="242">
        <v>39365.11</v>
      </c>
      <c r="E292" s="242">
        <v>0</v>
      </c>
      <c r="F292" s="52">
        <f t="shared" si="76"/>
        <v>0</v>
      </c>
    </row>
    <row r="293" spans="1:6" ht="12.75" customHeight="1" x14ac:dyDescent="0.2">
      <c r="A293" s="53">
        <v>92221</v>
      </c>
      <c r="B293" s="85" t="s">
        <v>625</v>
      </c>
      <c r="C293" s="50" t="s">
        <v>626</v>
      </c>
      <c r="D293" s="242">
        <v>0</v>
      </c>
      <c r="E293" s="242">
        <v>54477.87</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11299.9</v>
      </c>
      <c r="E350" s="51">
        <f t="shared" si="95"/>
        <v>14839</v>
      </c>
      <c r="F350" s="52">
        <f t="shared" si="81"/>
        <v>131.31974619244417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11299.9</v>
      </c>
      <c r="E363" s="51">
        <f t="shared" si="99"/>
        <v>12216.34</v>
      </c>
      <c r="F363" s="52">
        <f t="shared" si="81"/>
        <v>108.11016026690503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8134.86</v>
      </c>
      <c r="E369" s="51">
        <f t="shared" si="101"/>
        <v>6000</v>
      </c>
      <c r="F369" s="52">
        <f t="shared" si="81"/>
        <v>73.756647317839523</v>
      </c>
    </row>
    <row r="370" spans="1:6" ht="12.75" customHeight="1" x14ac:dyDescent="0.2">
      <c r="A370" s="53">
        <v>4221</v>
      </c>
      <c r="B370" s="85" t="s">
        <v>674</v>
      </c>
      <c r="C370" s="50" t="s">
        <v>766</v>
      </c>
      <c r="D370" s="242">
        <v>8134.86</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6000</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3165.04</v>
      </c>
      <c r="E383" s="51">
        <f t="shared" si="103"/>
        <v>6216.34</v>
      </c>
      <c r="F383" s="52">
        <f t="shared" si="81"/>
        <v>196.40636453251776</v>
      </c>
    </row>
    <row r="384" spans="1:6" ht="12.75" customHeight="1" x14ac:dyDescent="0.2">
      <c r="A384" s="53">
        <v>4241</v>
      </c>
      <c r="B384" s="85" t="s">
        <v>783</v>
      </c>
      <c r="C384" s="50" t="s">
        <v>784</v>
      </c>
      <c r="D384" s="242">
        <v>3165.04</v>
      </c>
      <c r="E384" s="242">
        <v>6216.34</v>
      </c>
      <c r="F384" s="52">
        <f t="shared" si="81"/>
        <v>196.40636453251776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2622.66</v>
      </c>
      <c r="F402" s="52" t="str">
        <f t="shared" si="81"/>
        <v>-</v>
      </c>
    </row>
    <row r="403" spans="1:6" ht="12.75" customHeight="1" x14ac:dyDescent="0.2">
      <c r="A403" s="53">
        <v>451</v>
      </c>
      <c r="B403" s="85" t="s">
        <v>811</v>
      </c>
      <c r="C403" s="50" t="s">
        <v>812</v>
      </c>
      <c r="D403" s="242">
        <v>0</v>
      </c>
      <c r="E403" s="242">
        <v>2622.66</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11299.9</v>
      </c>
      <c r="E408" s="51">
        <f t="shared" si="111"/>
        <v>14839</v>
      </c>
      <c r="F408" s="52">
        <f t="shared" si="81"/>
        <v>131.31974619244417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1832450.9200000004</v>
      </c>
      <c r="E412" s="51">
        <f>E6+E298</f>
        <v>2185278.11</v>
      </c>
      <c r="F412" s="52">
        <f t="shared" si="81"/>
        <v>119.25438690603509</v>
      </c>
    </row>
    <row r="413" spans="1:6" ht="12.75" customHeight="1" x14ac:dyDescent="0.2">
      <c r="A413" s="53" t="s">
        <v>608</v>
      </c>
      <c r="B413" s="85" t="s">
        <v>831</v>
      </c>
      <c r="C413" s="50" t="s">
        <v>832</v>
      </c>
      <c r="D413" s="51">
        <f t="shared" ref="D413:E413" si="112">D289+D350</f>
        <v>1848278.34</v>
      </c>
      <c r="E413" s="51">
        <f t="shared" si="112"/>
        <v>2145186.5900000003</v>
      </c>
      <c r="F413" s="52">
        <f t="shared" si="81"/>
        <v>116.06404422831685</v>
      </c>
    </row>
    <row r="414" spans="1:6" ht="12.75" customHeight="1" x14ac:dyDescent="0.2">
      <c r="A414" s="53" t="s">
        <v>608</v>
      </c>
      <c r="B414" s="85" t="s">
        <v>833</v>
      </c>
      <c r="C414" s="50" t="s">
        <v>834</v>
      </c>
      <c r="D414" s="51">
        <f t="shared" ref="D414:E414" si="113">IF(D412&gt;=D413,D412-D413,0)</f>
        <v>0</v>
      </c>
      <c r="E414" s="51">
        <f t="shared" si="113"/>
        <v>40091.519999999553</v>
      </c>
      <c r="F414" s="52" t="str">
        <f t="shared" si="81"/>
        <v>-</v>
      </c>
    </row>
    <row r="415" spans="1:6" ht="12.75" customHeight="1" x14ac:dyDescent="0.2">
      <c r="A415" s="53" t="s">
        <v>608</v>
      </c>
      <c r="B415" s="85" t="s">
        <v>835</v>
      </c>
      <c r="C415" s="50" t="s">
        <v>836</v>
      </c>
      <c r="D415" s="51">
        <f t="shared" ref="D415:E415" si="114">IF(D413&gt;=D412,D413-D412,0)</f>
        <v>15827.419999999693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39365.11</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54477.87</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1832450.9200000004</v>
      </c>
      <c r="E639" s="51">
        <f t="shared" si="180"/>
        <v>2185278.11</v>
      </c>
      <c r="F639" s="52">
        <f t="shared" si="119"/>
        <v>119.25438690603509</v>
      </c>
    </row>
    <row r="640" spans="1:6" ht="12.75" customHeight="1" x14ac:dyDescent="0.2">
      <c r="A640" s="53" t="s">
        <v>608</v>
      </c>
      <c r="B640" s="85" t="s">
        <v>1277</v>
      </c>
      <c r="C640" s="50" t="s">
        <v>1278</v>
      </c>
      <c r="D640" s="51">
        <f t="shared" ref="D640:E640" si="181">D413+D528</f>
        <v>1848278.34</v>
      </c>
      <c r="E640" s="51">
        <f t="shared" si="181"/>
        <v>2145186.5900000003</v>
      </c>
      <c r="F640" s="52">
        <f t="shared" si="119"/>
        <v>116.06404422831685</v>
      </c>
    </row>
    <row r="641" spans="1:6" ht="12.75" customHeight="1" x14ac:dyDescent="0.2">
      <c r="A641" s="53" t="s">
        <v>608</v>
      </c>
      <c r="B641" s="85" t="s">
        <v>1279</v>
      </c>
      <c r="C641" s="50" t="s">
        <v>1280</v>
      </c>
      <c r="D641" s="51">
        <f t="shared" ref="D641:E641" si="182">IF(D639&gt;=D640,D639-D640,0)</f>
        <v>0</v>
      </c>
      <c r="E641" s="51">
        <f t="shared" si="182"/>
        <v>40091.519999999553</v>
      </c>
      <c r="F641" s="52" t="str">
        <f t="shared" si="119"/>
        <v>-</v>
      </c>
    </row>
    <row r="642" spans="1:6" ht="12.75" customHeight="1" x14ac:dyDescent="0.2">
      <c r="A642" s="53" t="s">
        <v>608</v>
      </c>
      <c r="B642" s="85" t="s">
        <v>1281</v>
      </c>
      <c r="C642" s="50" t="s">
        <v>1282</v>
      </c>
      <c r="D642" s="51">
        <f t="shared" ref="D642:E642" si="183">IF(D640&gt;=D639,D640-D639,0)</f>
        <v>15827.419999999693</v>
      </c>
      <c r="E642" s="51">
        <f t="shared" si="183"/>
        <v>0</v>
      </c>
      <c r="F642" s="52">
        <f t="shared" si="119"/>
        <v>0</v>
      </c>
    </row>
    <row r="643" spans="1:6" ht="24" x14ac:dyDescent="0.2">
      <c r="A643" s="60" t="s">
        <v>1283</v>
      </c>
      <c r="B643" s="85" t="s">
        <v>1284</v>
      </c>
      <c r="C643" s="61" t="s">
        <v>1283</v>
      </c>
      <c r="D643" s="51">
        <f t="shared" ref="D643:E643" si="184">IF(D416-D417+D637-D638&gt;=0,D416-D417+D637-D638,0)</f>
        <v>39365.11</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54477.87</v>
      </c>
      <c r="F644" s="52" t="str">
        <f t="shared" si="119"/>
        <v>-</v>
      </c>
    </row>
    <row r="645" spans="1:6" ht="24" x14ac:dyDescent="0.2">
      <c r="A645" s="53" t="s">
        <v>608</v>
      </c>
      <c r="B645" s="85" t="s">
        <v>1287</v>
      </c>
      <c r="C645" s="50" t="s">
        <v>1288</v>
      </c>
      <c r="D645" s="51">
        <f t="shared" ref="D645:E645" si="186">IF(D641+D643-D642-D644&gt;=0,D641+D643-D642-D644,0)</f>
        <v>23537.690000000308</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14386.35000000045</v>
      </c>
      <c r="F646" s="52" t="str">
        <f t="shared" si="119"/>
        <v>-</v>
      </c>
    </row>
    <row r="647" spans="1:6" ht="24" x14ac:dyDescent="0.2">
      <c r="A647" s="55" t="s">
        <v>1291</v>
      </c>
      <c r="B647" s="233" t="s">
        <v>1292</v>
      </c>
      <c r="C647" s="56" t="s">
        <v>1291</v>
      </c>
      <c r="D647" s="243">
        <v>120635.33</v>
      </c>
      <c r="E647" s="243">
        <v>137333.66</v>
      </c>
      <c r="F647" s="57">
        <f t="shared" si="119"/>
        <v>113.84198973882692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17634.849999999999</v>
      </c>
      <c r="E649" s="242">
        <v>7735.08</v>
      </c>
      <c r="F649" s="52">
        <f t="shared" ref="F649:F724" si="188">IF(D649&lt;&gt;0,IF(E649/D649&gt;=100,"&gt;&gt;100",E649/D649*100),"-")</f>
        <v>43.862465515725965</v>
      </c>
    </row>
    <row r="650" spans="1:6" ht="12.75" customHeight="1" x14ac:dyDescent="0.2">
      <c r="A650" s="53" t="s">
        <v>1296</v>
      </c>
      <c r="B650" s="85" t="s">
        <v>1297</v>
      </c>
      <c r="C650" s="50" t="s">
        <v>1296</v>
      </c>
      <c r="D650" s="242">
        <v>484820.66</v>
      </c>
      <c r="E650" s="242">
        <v>517517.6</v>
      </c>
      <c r="F650" s="52">
        <f t="shared" si="188"/>
        <v>106.74413091224288</v>
      </c>
    </row>
    <row r="651" spans="1:6" ht="12.75" customHeight="1" x14ac:dyDescent="0.2">
      <c r="A651" s="53" t="s">
        <v>1298</v>
      </c>
      <c r="B651" s="85" t="s">
        <v>1299</v>
      </c>
      <c r="C651" s="50" t="s">
        <v>1298</v>
      </c>
      <c r="D651" s="242">
        <v>494720.43</v>
      </c>
      <c r="E651" s="242">
        <v>497086.23</v>
      </c>
      <c r="F651" s="52">
        <f t="shared" si="188"/>
        <v>100.4782094808577</v>
      </c>
    </row>
    <row r="652" spans="1:6" ht="24" x14ac:dyDescent="0.2">
      <c r="A652" s="53">
        <v>11</v>
      </c>
      <c r="B652" s="85" t="s">
        <v>1300</v>
      </c>
      <c r="C652" s="50" t="s">
        <v>1301</v>
      </c>
      <c r="D652" s="51">
        <f t="shared" ref="D652:E652" si="189">+D649+D650-D651</f>
        <v>7735.0799999999581</v>
      </c>
      <c r="E652" s="51">
        <f t="shared" si="189"/>
        <v>28166.449999999953</v>
      </c>
      <c r="F652" s="52">
        <f t="shared" si="188"/>
        <v>364.13909099841379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75</v>
      </c>
      <c r="E654" s="262">
        <v>75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73</v>
      </c>
      <c r="E656" s="262">
        <v>73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17207.830000000002</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1475131.58</v>
      </c>
      <c r="E675" s="242">
        <v>1776946.43</v>
      </c>
      <c r="F675" s="52">
        <f t="shared" si="188"/>
        <v>120.46019854039054</v>
      </c>
    </row>
    <row r="676" spans="1:6" ht="24" x14ac:dyDescent="0.2">
      <c r="A676" s="53">
        <v>63613</v>
      </c>
      <c r="B676" s="232" t="s">
        <v>1349</v>
      </c>
      <c r="C676" s="50" t="s">
        <v>1350</v>
      </c>
      <c r="D676" s="242">
        <v>29512.67</v>
      </c>
      <c r="E676" s="242">
        <v>37617.61</v>
      </c>
      <c r="F676" s="52">
        <f t="shared" si="188"/>
        <v>127.46257793686577</v>
      </c>
    </row>
    <row r="677" spans="1:6" ht="24" x14ac:dyDescent="0.2">
      <c r="A677" s="53">
        <v>63622</v>
      </c>
      <c r="B677" s="232" t="s">
        <v>1351</v>
      </c>
      <c r="C677" s="50" t="s">
        <v>1352</v>
      </c>
      <c r="D677" s="242">
        <v>3142.09</v>
      </c>
      <c r="E677" s="242">
        <v>1106.76</v>
      </c>
      <c r="F677" s="52">
        <f t="shared" si="188"/>
        <v>35.223688691285098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1120</v>
      </c>
      <c r="E710" s="242">
        <v>1184</v>
      </c>
      <c r="F710" s="52">
        <f t="shared" si="188"/>
        <v>105.71428571428572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647.15</v>
      </c>
      <c r="E712" s="242">
        <v>162.5</v>
      </c>
      <c r="F712" s="52">
        <f t="shared" si="188"/>
        <v>25.110098122537277</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4599.78</v>
      </c>
      <c r="F716" s="52" t="str">
        <f t="shared" si="188"/>
        <v>-</v>
      </c>
    </row>
    <row r="717" spans="1:6" ht="12.75" customHeight="1" x14ac:dyDescent="0.2">
      <c r="A717" s="53">
        <v>31215</v>
      </c>
      <c r="B717" s="85" t="s">
        <v>1413</v>
      </c>
      <c r="C717" s="50" t="s">
        <v>1414</v>
      </c>
      <c r="D717" s="242">
        <v>3423.21</v>
      </c>
      <c r="E717" s="242">
        <v>441.44</v>
      </c>
      <c r="F717" s="52">
        <f t="shared" si="188"/>
        <v>12.895498669377572</v>
      </c>
    </row>
    <row r="718" spans="1:6" ht="12.75" customHeight="1" x14ac:dyDescent="0.2">
      <c r="A718" s="53">
        <v>32121</v>
      </c>
      <c r="B718" s="85" t="s">
        <v>1415</v>
      </c>
      <c r="C718" s="50" t="s">
        <v>1416</v>
      </c>
      <c r="D718" s="242">
        <v>28208.34</v>
      </c>
      <c r="E718" s="242">
        <v>27563.02</v>
      </c>
      <c r="F718" s="52">
        <f t="shared" si="188"/>
        <v>97.712307778479698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3344.67</v>
      </c>
      <c r="E720" s="242">
        <v>3490.4</v>
      </c>
      <c r="F720" s="52">
        <f t="shared" si="188"/>
        <v>104.35708156559539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24307.67</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6482.71</v>
      </c>
      <c r="E824" s="242">
        <v>5790.59</v>
      </c>
      <c r="F824" s="52">
        <f t="shared" si="190"/>
        <v>89.323600778069661</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46456.83</v>
      </c>
      <c r="E828" s="242">
        <v>53674.86</v>
      </c>
      <c r="F828" s="52">
        <f t="shared" si="190"/>
        <v>115.53706957620655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1016879.2000000002</v>
      </c>
      <c r="E6" s="229">
        <f t="shared" si="0"/>
        <v>1084697.4300000002</v>
      </c>
      <c r="F6" s="230">
        <f t="shared" ref="F6:F260" si="1">IF(D6&gt;0,IF(E6/D6&gt;=100,"&gt;&gt;100",E6/D6*100),"-")</f>
        <v>106.66925137223772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884280.37000000011</v>
      </c>
      <c r="E7" s="104">
        <f t="shared" si="2"/>
        <v>917813.68000000017</v>
      </c>
      <c r="F7" s="93">
        <f t="shared" si="1"/>
        <v>103.79215813645169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884280.37000000011</v>
      </c>
      <c r="E12" s="104">
        <f t="shared" si="3"/>
        <v>917813.68000000017</v>
      </c>
      <c r="F12" s="93">
        <f t="shared" si="1"/>
        <v>103.79215813645169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703759.75</v>
      </c>
      <c r="E13" s="104">
        <f t="shared" si="4"/>
        <v>713574.07</v>
      </c>
      <c r="F13" s="93">
        <f t="shared" si="1"/>
        <v>101.39455545731337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1092864.6000000001</v>
      </c>
      <c r="E15" s="247">
        <v>1095487.26</v>
      </c>
      <c r="F15" s="93">
        <f t="shared" si="1"/>
        <v>100.23998032327151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21756.16</v>
      </c>
      <c r="E17" s="247">
        <v>21756.16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410861.01</v>
      </c>
      <c r="E18" s="247">
        <v>403669.35</v>
      </c>
      <c r="F18" s="93">
        <f t="shared" si="1"/>
        <v>98.249612441930168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104964.84000000008</v>
      </c>
      <c r="E19" s="104">
        <f t="shared" si="5"/>
        <v>135662.6400000001</v>
      </c>
      <c r="F19" s="93">
        <f t="shared" si="1"/>
        <v>129.24579316273906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303561.51</v>
      </c>
      <c r="E20" s="247">
        <v>299711.96000000002</v>
      </c>
      <c r="F20" s="93">
        <f t="shared" si="1"/>
        <v>98.731871507688837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10747.71</v>
      </c>
      <c r="E21" s="247">
        <v>10747.71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2936.79</v>
      </c>
      <c r="E22" s="247">
        <v>2936.79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665.93</v>
      </c>
      <c r="E23" s="247">
        <v>665.93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4812.53</v>
      </c>
      <c r="E24" s="247">
        <v>4812.53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1711.78</v>
      </c>
      <c r="E25" s="247">
        <v>1711.78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4068.21</v>
      </c>
      <c r="E26" s="247">
        <v>10068.209999999999</v>
      </c>
      <c r="F26" s="93">
        <f t="shared" si="1"/>
        <v>247.48501183567217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223539.62</v>
      </c>
      <c r="E28" s="247">
        <v>194992.27</v>
      </c>
      <c r="F28" s="93">
        <f t="shared" si="1"/>
        <v>87.22940031838651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72287.48000000001</v>
      </c>
      <c r="E35" s="104">
        <f t="shared" si="7"/>
        <v>65308.670000000006</v>
      </c>
      <c r="F35" s="93">
        <f t="shared" si="1"/>
        <v>90.345755585891226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111985.60000000001</v>
      </c>
      <c r="E36" s="247">
        <v>114977.3</v>
      </c>
      <c r="F36" s="93">
        <f t="shared" si="1"/>
        <v>102.6715041933963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39698.120000000003</v>
      </c>
      <c r="E40" s="247">
        <v>49668.63</v>
      </c>
      <c r="F40" s="93">
        <f t="shared" si="1"/>
        <v>125.11582412466886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3268.3</v>
      </c>
      <c r="E45" s="104">
        <f t="shared" si="9"/>
        <v>3268.3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3268.3</v>
      </c>
      <c r="E48" s="247">
        <v>3268.3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16039.73</v>
      </c>
      <c r="E54" s="247">
        <v>10037.92</v>
      </c>
      <c r="F54" s="93">
        <f t="shared" si="1"/>
        <v>62.581602059386285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16039.73</v>
      </c>
      <c r="E55" s="247">
        <v>10037.92</v>
      </c>
      <c r="F55" s="93">
        <f t="shared" si="1"/>
        <v>62.581602059386285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132598.83000000002</v>
      </c>
      <c r="E68" s="104">
        <f t="shared" si="13"/>
        <v>166883.75</v>
      </c>
      <c r="F68" s="93">
        <f t="shared" si="1"/>
        <v>125.85612557818193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7735.08</v>
      </c>
      <c r="E69" s="104">
        <f t="shared" si="14"/>
        <v>28166.45</v>
      </c>
      <c r="F69" s="93">
        <f t="shared" si="1"/>
        <v>364.13909099841243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7735.08</v>
      </c>
      <c r="E70" s="104">
        <f t="shared" si="15"/>
        <v>28166.45</v>
      </c>
      <c r="F70" s="93">
        <f t="shared" si="1"/>
        <v>364.13909099841243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7735.08</v>
      </c>
      <c r="E72" s="247">
        <v>28166.45</v>
      </c>
      <c r="F72" s="93">
        <f t="shared" si="1"/>
        <v>364.13909099841243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4228.42</v>
      </c>
      <c r="E78" s="104">
        <f>E79+SUM(E82:E84)-E85+E86</f>
        <v>1383.64</v>
      </c>
      <c r="F78" s="93">
        <f t="shared" si="1"/>
        <v>32.722388031463289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4228.42</v>
      </c>
      <c r="E86" s="247">
        <v>1383.64</v>
      </c>
      <c r="F86" s="93">
        <f t="shared" si="1"/>
        <v>32.722388031463289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120635.33</v>
      </c>
      <c r="E170" s="104">
        <f t="shared" si="29"/>
        <v>137333.66</v>
      </c>
      <c r="F170" s="93">
        <f t="shared" si="1"/>
        <v>113.84198973882692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120635.33</v>
      </c>
      <c r="E173" s="247">
        <v>137333.66</v>
      </c>
      <c r="F173" s="93">
        <f t="shared" si="1"/>
        <v>113.84198973882692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1016879.2</v>
      </c>
      <c r="E175" s="104">
        <f t="shared" si="30"/>
        <v>1084697.4300000002</v>
      </c>
      <c r="F175" s="93">
        <f t="shared" si="1"/>
        <v>106.66925137223775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187791.36000000002</v>
      </c>
      <c r="E176" s="104">
        <f t="shared" si="31"/>
        <v>182014.02000000002</v>
      </c>
      <c r="F176" s="93">
        <f t="shared" si="1"/>
        <v>96.923532584246686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187791.36000000002</v>
      </c>
      <c r="E177" s="104">
        <f t="shared" si="32"/>
        <v>182014.02000000002</v>
      </c>
      <c r="F177" s="93">
        <f t="shared" si="1"/>
        <v>96.923532584246686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118458.28</v>
      </c>
      <c r="E178" s="247">
        <v>139325.95000000001</v>
      </c>
      <c r="F178" s="93">
        <f t="shared" si="1"/>
        <v>117.6160501401844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65064.91</v>
      </c>
      <c r="E179" s="247">
        <v>41666.54</v>
      </c>
      <c r="F179" s="93">
        <f t="shared" si="1"/>
        <v>64.038419479870186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39.75</v>
      </c>
      <c r="E180" s="104">
        <f t="shared" si="33"/>
        <v>63.06</v>
      </c>
      <c r="F180" s="93">
        <f t="shared" si="1"/>
        <v>158.64150943396226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39.75</v>
      </c>
      <c r="E183" s="247">
        <v>63.06</v>
      </c>
      <c r="F183" s="93">
        <f t="shared" si="1"/>
        <v>158.64150943396226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114.19</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4228.42</v>
      </c>
      <c r="E188" s="247">
        <v>844.28</v>
      </c>
      <c r="F188" s="93">
        <f t="shared" si="1"/>
        <v>19.966796108239009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829087.84</v>
      </c>
      <c r="E237" s="104">
        <f t="shared" si="41"/>
        <v>902683.41</v>
      </c>
      <c r="F237" s="93">
        <f t="shared" si="1"/>
        <v>108.87669152161249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805550.15</v>
      </c>
      <c r="E238" s="104">
        <f t="shared" si="42"/>
        <v>917069.76</v>
      </c>
      <c r="F238" s="93">
        <f t="shared" si="1"/>
        <v>113.84390655255913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805550.15</v>
      </c>
      <c r="E239" s="104">
        <f t="shared" si="43"/>
        <v>917069.76</v>
      </c>
      <c r="F239" s="93">
        <f t="shared" si="1"/>
        <v>113.84390655255913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805550.15</v>
      </c>
      <c r="E240" s="247">
        <v>917069.76</v>
      </c>
      <c r="F240" s="93">
        <f t="shared" si="1"/>
        <v>113.84390655255913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23537.69</v>
      </c>
      <c r="E245" s="104">
        <f t="shared" si="45"/>
        <v>-14386.35</v>
      </c>
      <c r="F245" s="93">
        <f t="shared" si="1"/>
        <v>-61.120483785792068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23537.69</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23537.69</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14386.35</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14386.35</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65748.06</v>
      </c>
      <c r="E259" s="104">
        <f t="shared" si="49"/>
        <v>24354.67</v>
      </c>
      <c r="F259" s="93">
        <f t="shared" si="1"/>
        <v>37.042416156461499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65748.06</v>
      </c>
      <c r="E260" s="248">
        <v>24354.67</v>
      </c>
      <c r="F260" s="97">
        <f t="shared" si="1"/>
        <v>37.042416156461499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4228.42</v>
      </c>
      <c r="E268" s="247">
        <v>1383.64</v>
      </c>
      <c r="F268" s="93">
        <f t="shared" si="50"/>
        <v>32.722388031463289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74457.179999999993</v>
      </c>
      <c r="E287" s="247">
        <v>41843.79</v>
      </c>
      <c r="F287" s="93">
        <f t="shared" si="50"/>
        <v>56.198461988487892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113334.18</v>
      </c>
      <c r="E288" s="247">
        <v>140170.23000000001</v>
      </c>
      <c r="F288" s="93">
        <f t="shared" si="50"/>
        <v>123.67869075331026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4228.42</v>
      </c>
      <c r="E302" s="247">
        <v>844.28</v>
      </c>
      <c r="F302" s="93">
        <f t="shared" si="50"/>
        <v>19.966796108239009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1848278.34</v>
      </c>
      <c r="E114" s="81">
        <f t="shared" si="22"/>
        <v>2145186.59</v>
      </c>
      <c r="F114" s="63">
        <f t="shared" si="1"/>
        <v>116.06404422831682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1470883.81</v>
      </c>
      <c r="E115" s="81">
        <f t="shared" si="23"/>
        <v>1775334.28</v>
      </c>
      <c r="F115" s="63">
        <f t="shared" si="1"/>
        <v>120.69847175760266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1470883.81</v>
      </c>
      <c r="E117" s="249">
        <v>1775334.28</v>
      </c>
      <c r="F117" s="63">
        <f t="shared" si="1"/>
        <v>120.69847175760266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377394.53</v>
      </c>
      <c r="E126" s="249">
        <v>369852.31</v>
      </c>
      <c r="F126" s="63">
        <f t="shared" si="1"/>
        <v>98.001502565498228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1848278.34</v>
      </c>
      <c r="E141" s="106">
        <f t="shared" si="28"/>
        <v>2145186.59</v>
      </c>
      <c r="F141" s="82">
        <f t="shared" si="1"/>
        <v>116.06404422831682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61791.98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61791.98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61791.98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61791.98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28" sqref="D2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187791.35999999999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2159260.75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2144421.75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1673605.76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414227.23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512.87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53674.86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2401.0300000000002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14839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2165038.09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2150199.09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1652550.12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437654.86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489.56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53560.67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5943.88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14839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182014.02000000002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41843.79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41843.79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41666.54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41666.54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63.06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63.06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114.19</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114.19</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140170.23000000001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844.28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139325.95000000001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5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49954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2024-09-24T08:26:57Z</cp:lastPrinted>
  <dcterms:created xsi:type="dcterms:W3CDTF">2022-04-01T05:14:30Z</dcterms:created>
  <dcterms:modified xsi:type="dcterms:W3CDTF">2025-01-30T10:14:21Z</dcterms:modified>
</cp:coreProperties>
</file>